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INFOTEP, LA GUAJIRA_PC\PLANEACIÓN\PROYECTOS\2026\"/>
    </mc:Choice>
  </mc:AlternateContent>
  <xr:revisionPtr revIDLastSave="0" documentId="13_ncr:1_{CF73C100-06FA-4D54-8D7B-22A5831C6299}" xr6:coauthVersionLast="47" xr6:coauthVersionMax="47" xr10:uidLastSave="{00000000-0000-0000-0000-000000000000}"/>
  <bookViews>
    <workbookView xWindow="-108" yWindow="-108" windowWidth="23256" windowHeight="12456" xr2:uid="{B3E896C2-CAEC-4861-944F-0264BF098010}"/>
  </bookViews>
  <sheets>
    <sheet name="Proy de Inversión 2026" sheetId="1" r:id="rId1"/>
  </sheets>
  <definedNames>
    <definedName name="Buscar">#REF!</definedName>
    <definedName name="capa">#REF!</definedName>
    <definedName name="ficha">#REF!</definedName>
    <definedName name="inf">#REF!</definedName>
    <definedName name="mas">#REF!</definedName>
    <definedName name="OT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127" i="1"/>
  <c r="D91" i="1"/>
  <c r="D82" i="1"/>
  <c r="D61" i="1"/>
  <c r="D45" i="1"/>
  <c r="D25" i="1"/>
  <c r="D12" i="1"/>
</calcChain>
</file>

<file path=xl/sharedStrings.xml><?xml version="1.0" encoding="utf-8"?>
<sst xmlns="http://schemas.openxmlformats.org/spreadsheetml/2006/main" count="162" uniqueCount="129">
  <si>
    <t>NOMBRE DEL PROYECTO:</t>
  </si>
  <si>
    <t>MEJORAMIENTO DE LAS CONDICIONES INSTITUCIONALES DE CALIDAD EN EL DESARROLLO DE LOS PROCESOS ACADÉMICOS EN EL INSTITUTO NACIONAL DE FORMACIÓN TÉCNICA PROFESIONAL DE SAN JUAN DEL CESAR</t>
  </si>
  <si>
    <t>CODIGO BPIN:</t>
  </si>
  <si>
    <t>VIGENCIA:</t>
  </si>
  <si>
    <t>RECURSOS ASIGNADOS:</t>
  </si>
  <si>
    <t>FUENTE DE FINANCIACIÓN:</t>
  </si>
  <si>
    <t>Producto:</t>
  </si>
  <si>
    <t xml:space="preserve">Servicio de fortalecimiento a las capacidades de los docentes de educación superior o terciaria - con el mejoramiento de sus competencias para el desarrollo de las funciones misionales </t>
  </si>
  <si>
    <t>Rubro Ptal:</t>
  </si>
  <si>
    <t>C-2202-0700-12-20203k-2202022-02</t>
  </si>
  <si>
    <t>Actividad 01:</t>
  </si>
  <si>
    <t>Desarrollar capacitaciones en competencias al personal docente y administrativo</t>
  </si>
  <si>
    <t>Actividad 02:</t>
  </si>
  <si>
    <t>Realizar apoyo financieros para estudios de postgrados a docentes y administrativos</t>
  </si>
  <si>
    <t>Incentivar a docentes para la formación de Postgrado</t>
  </si>
  <si>
    <t>Incentivar a administrativos en Formación de Postgrado</t>
  </si>
  <si>
    <t>Servicio de innovación pedagógica en la educación terciaria o superior - para el mejoramiento de la investigación y la gestión del conocimiento</t>
  </si>
  <si>
    <t>C-2202-0700-12-20203k-2202021-02</t>
  </si>
  <si>
    <t>Apoyar a grupos y semillero de investigación para el desarrollo de proyectos</t>
  </si>
  <si>
    <t>Apoyar a grupos de investigación para el desarrollo de proyectos</t>
  </si>
  <si>
    <t xml:space="preserve">Apoyar a investigadores Semilleros para el desarrollo proyectos </t>
  </si>
  <si>
    <t>Desarrollar eventos de formación dirigido a grupos y semilleros de investigación</t>
  </si>
  <si>
    <t xml:space="preserve">Realizar capacitaciones dirigida a los Semilleros de Investigación </t>
  </si>
  <si>
    <t xml:space="preserve">Desarrollar eventos de formación dirigido a grupos de investigación </t>
  </si>
  <si>
    <t>Actividad 03:</t>
  </si>
  <si>
    <t>Desarrollar productos investigativos para fortalecer el centro de investigación</t>
  </si>
  <si>
    <t>Desarrollo de productos investigativos para fortalecer el centro de investigación</t>
  </si>
  <si>
    <t xml:space="preserve">Elaborar la edición de la revista prospectiva </t>
  </si>
  <si>
    <t>Publicación de productos de investigativos</t>
  </si>
  <si>
    <t>Actividad 04:</t>
  </si>
  <si>
    <t>Realizar eventos de Investigación Nacional e Internacional</t>
  </si>
  <si>
    <t xml:space="preserve">Desarrollar encuentro de Investigadores Nacional e Internacional </t>
  </si>
  <si>
    <t xml:space="preserve">Realizar la Jornada de Investigación </t>
  </si>
  <si>
    <t>Actividad 05:</t>
  </si>
  <si>
    <t>Realizar y participar en actividades de integración académica e investigativa con instituciones y redes a nivel nacional e internacional</t>
  </si>
  <si>
    <t>Internacionalización - Alianzas e integración con instituciones y redes a nivel nacional e internacional</t>
  </si>
  <si>
    <t xml:space="preserve">Participar en evento de Investigación Departamental, Nacional e Internacional </t>
  </si>
  <si>
    <t xml:space="preserve">Servicio de fomento para la regionalización en la educación superior o terciaria - en articulación con el sector productivo con el desarrollo de programas y estrategias de extensión </t>
  </si>
  <si>
    <t>C-2202-0700-12-20203k-2202038-02</t>
  </si>
  <si>
    <t>Desarrollar actividades que fomente y promuevan la habilidad emprendedora de la población institucional</t>
  </si>
  <si>
    <t>Realizar eventos de capacitacion en Emprendimiento</t>
  </si>
  <si>
    <t>Realizar actividades de fomento de iniciativas e ideas empresariales entre las comunidades (Capital semilla)</t>
  </si>
  <si>
    <t>Desarrollar Proyectos Sociales con la participación de la Comunidad</t>
  </si>
  <si>
    <t>Realizar Seminarios, educación continuada y foros sobre problemáticas sociales</t>
  </si>
  <si>
    <t>Realizar Seminarios, Diplomados, Talleres y Educacion Continuada</t>
  </si>
  <si>
    <t>Organizar y desarrollar foros sobre problematicas relevantes en el entorno</t>
  </si>
  <si>
    <t>Realizar talleres y encuentros de discusión con el sector productivo</t>
  </si>
  <si>
    <t>Realizar Talleres sobre necesidades sociales con el sector productivo</t>
  </si>
  <si>
    <t>Desarrollar Talleres de Extension con la Comunidad</t>
  </si>
  <si>
    <t>Promoción, publicación y acciones divulgación a la comunidad</t>
  </si>
  <si>
    <t xml:space="preserve">Servicio de apoyo para la permanencia a la educación superior o terciaria - con la implementación de estrategias de retención y permanencia durante el ciclo de vida en la institución </t>
  </si>
  <si>
    <t>C-2202-0700-12-20203k-2202006-02</t>
  </si>
  <si>
    <t>Desarrollar actividades que fomente la permanencia con calidad institucional</t>
  </si>
  <si>
    <t>Subsidio de Alimentación</t>
  </si>
  <si>
    <t>Subsidio de Transporte</t>
  </si>
  <si>
    <t xml:space="preserve">Politica de Inclusión </t>
  </si>
  <si>
    <t xml:space="preserve">Protocolos </t>
  </si>
  <si>
    <t xml:space="preserve">Tutorias y acompañamiento a estudiantes </t>
  </si>
  <si>
    <t xml:space="preserve">Preparar las jornadas de ingreso e inducción con los estudiantes </t>
  </si>
  <si>
    <t>Atender a estudiantes y docentes es los servicios psicológicos (Maria, Yuse y Martha)</t>
  </si>
  <si>
    <t xml:space="preserve">Brindar asesoría, acompañamiento y seguimiento a estudiantes en atención psicológica </t>
  </si>
  <si>
    <t>Desarrollar eventos de estímulos e incentivos con la población institucional</t>
  </si>
  <si>
    <t xml:space="preserve">Realizar eventos de integración e incentivos con la población Estudiantil </t>
  </si>
  <si>
    <t>Noche de los mejores - Grados</t>
  </si>
  <si>
    <t>Desarrollar actividades culturales y de esparcimiento con docentes y administrativos</t>
  </si>
  <si>
    <t>Desarrollar actividades de incentivos y estímulos a docentes y administrativos</t>
  </si>
  <si>
    <t>Promover los escenarios de recreación, deporte, cultura y arte en la institución</t>
  </si>
  <si>
    <t xml:space="preserve">Realizar jornadas sobre estilos de vida saludable para la población institucional </t>
  </si>
  <si>
    <t>Fortalecer las expresiones deportivas, artísticas y culturales (Instructores)</t>
  </si>
  <si>
    <t>Promover los grupos de teatros, deportes, tambora y danza (Materiales)</t>
  </si>
  <si>
    <t xml:space="preserve">Sedes de instituciones de educación superior o terciaria construidas - para la prestación de los servicios educativos </t>
  </si>
  <si>
    <t>C-2202-0700-12-20203k-2202025-02</t>
  </si>
  <si>
    <t>Obra civil</t>
  </si>
  <si>
    <t>Seguimiento</t>
  </si>
  <si>
    <t>Interventoria tecnica y administrativa</t>
  </si>
  <si>
    <t>C-2202-0700-12-20203k-2202026-02</t>
  </si>
  <si>
    <t>Mejorar y actualizar la infraestructura Tecnológica</t>
  </si>
  <si>
    <t>Mantenimiento de los laboratorios moviles -incluye portatil</t>
  </si>
  <si>
    <t>Mantenimiento de UPS, video proyectos, tableros digitales</t>
  </si>
  <si>
    <t>Mantenimiento de equipos de mobiliarios</t>
  </si>
  <si>
    <t>Mantenimiento y actualización de software</t>
  </si>
  <si>
    <t xml:space="preserve">Suscripciones y soporte del UTM SOPHOS </t>
  </si>
  <si>
    <t xml:space="preserve">Reemplazo de enlaces de fibra optica </t>
  </si>
  <si>
    <t>Renovacion IPV6, administracion de red(rediseño eimplementacion estructura logica de red)</t>
  </si>
  <si>
    <t>Renovacion Red WIFI</t>
  </si>
  <si>
    <t>Mantenimiento de enlases de fibra optica</t>
  </si>
  <si>
    <t>Actualización y mantenimiento de IPV6</t>
  </si>
  <si>
    <t>Mantenimineto de red telefonica</t>
  </si>
  <si>
    <t xml:space="preserve">Mantenimento preventivo y correctivo del sistema de automatizacion de aulas </t>
  </si>
  <si>
    <t>Mejorar y remodelación Física de las instalaciones</t>
  </si>
  <si>
    <t>Adecuación, Remodelación y Mantenimiento de las Instalaciones fisicas</t>
  </si>
  <si>
    <t xml:space="preserve">Mantenimiento del control de acceso </t>
  </si>
  <si>
    <t>Mantenimeinto sistema integrado de camaras de seguridad</t>
  </si>
  <si>
    <t>Mantenimiento de cableado estructurado</t>
  </si>
  <si>
    <t>Mantenimiento de extintores</t>
  </si>
  <si>
    <t>Mantenimiento a las estaciónes de bombeo existentes</t>
  </si>
  <si>
    <t>Mantenimiento y limpieza de tanques y albercas</t>
  </si>
  <si>
    <t>Mantenimiento de unidades sanitarias</t>
  </si>
  <si>
    <t>Actividades Paisajismos y Conexos</t>
  </si>
  <si>
    <t>Mantenimiento de ascensor</t>
  </si>
  <si>
    <t xml:space="preserve">Mantenimiento preventivo y correctivo de equipos de refrigeración </t>
  </si>
  <si>
    <t>Mantenimiento de la red contra incendio</t>
  </si>
  <si>
    <t>Realizar Mantenimiento de equipos de Laboratorios</t>
  </si>
  <si>
    <t>Mantenimiento de equipos de Laboratorios</t>
  </si>
  <si>
    <t>Realizar Mantenimiento de Instalaciones Eléctricas</t>
  </si>
  <si>
    <t>Mejoramiento del sistema electrico del infotep, (sistema de descargas atmosfericas y sistema solar para el bloque del laboratorio de carbon)</t>
  </si>
  <si>
    <t>Mantenimiento de Planta Electrica</t>
  </si>
  <si>
    <t>Mantenimiento de equipos de cómputos, impresoras</t>
  </si>
  <si>
    <t>C-2202-0700-12-20203k-2202050-02</t>
  </si>
  <si>
    <t>Adquirir equipos para laboratorios</t>
  </si>
  <si>
    <t>Suministro de equipos, elementos e insumos para laboratorios</t>
  </si>
  <si>
    <t>Dotar de elemento de gestión ambiental y de seguridad y salud en el trabajo</t>
  </si>
  <si>
    <t xml:space="preserve">Dotación de articulos de seguridad y salud en el trabajo </t>
  </si>
  <si>
    <t>Adquisición de elementos para manejo y tratamiento ambiental</t>
  </si>
  <si>
    <t>Dotar de equipos y elementos de cómputos y tecnológicos</t>
  </si>
  <si>
    <t>Dotación de equipos de computos y tecnologicos</t>
  </si>
  <si>
    <t>Adquisición de software academicos y administrativos</t>
  </si>
  <si>
    <t>Adquisición de licencias de OFFICE</t>
  </si>
  <si>
    <t>Adquisición de equipos de refrigeración (Aires acondicionaos, dispensadores)</t>
  </si>
  <si>
    <t>Adquisición de Mobiliario</t>
  </si>
  <si>
    <t>Dotación de equipos tecnologicos para comunicaciones</t>
  </si>
  <si>
    <t>Dotar de material bibliográfico y de consulta institucional</t>
  </si>
  <si>
    <t>Dotación de material de consulta institucional - LEGIS - BIBLIOGRAFICO</t>
  </si>
  <si>
    <t xml:space="preserve">Realizar la Adquisición de Smart Computy y canal dedicado	</t>
  </si>
  <si>
    <t>Adquisición de Smart Computy y canal dedicado</t>
  </si>
  <si>
    <t>202300000000212</t>
  </si>
  <si>
    <t>Sedes de instituciones de educación superior o terciaria mejoradas - con las condiciones de calidad para el desarrollo formativo</t>
  </si>
  <si>
    <t>Ambientes de aprendizaje dotados - con equipos tecnológicos y suficientes para las labores institucionales</t>
  </si>
  <si>
    <t>APORTES DE LA NACIÓN Y 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</si>
</sst>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wrapText="1"/>
    </xf>
    <xf numFmtId="3" fontId="2" fillId="2" borderId="3" xfId="0" applyNumberFormat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horizontal="right" vertical="center"/>
    </xf>
    <xf numFmtId="164" fontId="9" fillId="0" borderId="5" xfId="1" applyNumberFormat="1" applyFont="1" applyFill="1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164" fontId="0" fillId="0" borderId="5" xfId="1" applyNumberFormat="1" applyFont="1" applyFill="1" applyBorder="1"/>
    <xf numFmtId="0" fontId="4" fillId="0" borderId="0" xfId="0" applyFont="1"/>
    <xf numFmtId="164" fontId="4" fillId="0" borderId="5" xfId="1" applyNumberFormat="1" applyFont="1" applyFill="1" applyBorder="1"/>
    <xf numFmtId="0" fontId="0" fillId="0" borderId="6" xfId="0" applyBorder="1"/>
    <xf numFmtId="0" fontId="0" fillId="0" borderId="7" xfId="0" applyBorder="1"/>
    <xf numFmtId="164" fontId="0" fillId="0" borderId="8" xfId="1" applyNumberFormat="1" applyFont="1" applyFill="1" applyBorder="1"/>
    <xf numFmtId="0" fontId="4" fillId="0" borderId="7" xfId="0" applyFont="1" applyBorder="1"/>
    <xf numFmtId="164" fontId="4" fillId="0" borderId="8" xfId="1" applyNumberFormat="1" applyFont="1" applyFill="1" applyBorder="1"/>
    <xf numFmtId="164" fontId="1" fillId="0" borderId="5" xfId="1" applyNumberFormat="1" applyFont="1" applyFill="1" applyBorder="1"/>
    <xf numFmtId="0" fontId="5" fillId="0" borderId="0" xfId="0" applyFont="1"/>
    <xf numFmtId="164" fontId="6" fillId="0" borderId="5" xfId="1" applyNumberFormat="1" applyFont="1" applyFill="1" applyBorder="1"/>
    <xf numFmtId="164" fontId="6" fillId="0" borderId="0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5" xfId="0" applyNumberFormat="1" applyBorder="1"/>
    <xf numFmtId="164" fontId="5" fillId="0" borderId="0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8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>
      <alignment horizontal="right" vertical="center"/>
    </xf>
    <xf numFmtId="164" fontId="8" fillId="0" borderId="5" xfId="1" applyNumberFormat="1" applyFont="1" applyFill="1" applyBorder="1"/>
    <xf numFmtId="164" fontId="4" fillId="0" borderId="0" xfId="1" applyNumberFormat="1" applyFont="1" applyFill="1" applyAlignment="1">
      <alignment horizontal="right" vertical="center"/>
    </xf>
    <xf numFmtId="0" fontId="0" fillId="0" borderId="8" xfId="0" applyBorder="1"/>
    <xf numFmtId="0" fontId="2" fillId="0" borderId="4" xfId="0" applyFont="1" applyBorder="1"/>
    <xf numFmtId="0" fontId="0" fillId="2" borderId="1" xfId="0" applyFill="1" applyBorder="1" applyAlignment="1">
      <alignment vertical="center" wrapText="1"/>
    </xf>
    <xf numFmtId="164" fontId="6" fillId="0" borderId="5" xfId="1" applyNumberFormat="1" applyFont="1" applyFill="1" applyBorder="1" applyAlignment="1"/>
    <xf numFmtId="164" fontId="5" fillId="0" borderId="5" xfId="1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/>
    <xf numFmtId="164" fontId="7" fillId="0" borderId="8" xfId="1" applyNumberFormat="1" applyFont="1" applyFill="1" applyBorder="1" applyAlignment="1"/>
    <xf numFmtId="0" fontId="10" fillId="3" borderId="10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6" fontId="11" fillId="0" borderId="9" xfId="0" applyNumberFormat="1" applyFont="1" applyBorder="1" applyAlignment="1">
      <alignment horizontal="left" vertical="center"/>
    </xf>
    <xf numFmtId="6" fontId="11" fillId="0" borderId="14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67735</xdr:rowOff>
    </xdr:from>
    <xdr:to>
      <xdr:col>1</xdr:col>
      <xdr:colOff>1750219</xdr:colOff>
      <xdr:row>4</xdr:row>
      <xdr:rowOff>78077</xdr:rowOff>
    </xdr:to>
    <xdr:pic>
      <xdr:nvPicPr>
        <xdr:cNvPr id="2" name="Imagen 1" descr="Departamento Nacional de Planeación (Colombia) - Wikipedia, la enciclopedia  libre">
          <a:extLst>
            <a:ext uri="{FF2B5EF4-FFF2-40B4-BE49-F238E27FC236}">
              <a16:creationId xmlns:a16="http://schemas.microsoft.com/office/drawing/2014/main" id="{36BB8F6D-04D6-4F93-87F9-3575D3F08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3" y="67735"/>
          <a:ext cx="1750219" cy="75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1845472</xdr:colOff>
      <xdr:row>0</xdr:row>
      <xdr:rowOff>139175</xdr:rowOff>
    </xdr:from>
    <xdr:to>
      <xdr:col>2</xdr:col>
      <xdr:colOff>812802</xdr:colOff>
      <xdr:row>4</xdr:row>
      <xdr:rowOff>54140</xdr:rowOff>
    </xdr:to>
    <xdr:pic>
      <xdr:nvPicPr>
        <xdr:cNvPr id="3" name="Imagen 2" descr="Plataforma Integrada de Inversión Pública (PIIP)">
          <a:extLst>
            <a:ext uri="{FF2B5EF4-FFF2-40B4-BE49-F238E27FC236}">
              <a16:creationId xmlns:a16="http://schemas.microsoft.com/office/drawing/2014/main" id="{026D90E3-A54C-46D5-ACDD-015B874B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605" y="139175"/>
          <a:ext cx="821530" cy="660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0B68-39C6-47E2-9BF7-D2831219172E}">
  <dimension ref="B5:D145"/>
  <sheetViews>
    <sheetView showGridLines="0" tabSelected="1" zoomScale="110" zoomScaleNormal="110" workbookViewId="0">
      <selection activeCell="C10" sqref="C10:D10"/>
    </sheetView>
  </sheetViews>
  <sheetFormatPr baseColWidth="10" defaultRowHeight="14.4" x14ac:dyDescent="0.3"/>
  <cols>
    <col min="1" max="1" width="10.6640625" customWidth="1"/>
    <col min="2" max="2" width="27" customWidth="1"/>
    <col min="3" max="3" width="119.33203125" customWidth="1"/>
    <col min="4" max="4" width="15.33203125" customWidth="1"/>
    <col min="5" max="5" width="2.5546875" customWidth="1"/>
  </cols>
  <sheetData>
    <row r="5" spans="2:4" ht="15" thickBot="1" x14ac:dyDescent="0.35"/>
    <row r="6" spans="2:4" ht="30" customHeight="1" x14ac:dyDescent="0.3">
      <c r="B6" s="38" t="s">
        <v>0</v>
      </c>
      <c r="C6" s="41" t="s">
        <v>1</v>
      </c>
      <c r="D6" s="42"/>
    </row>
    <row r="7" spans="2:4" x14ac:dyDescent="0.3">
      <c r="B7" s="39" t="s">
        <v>2</v>
      </c>
      <c r="C7" s="43" t="s">
        <v>125</v>
      </c>
      <c r="D7" s="44"/>
    </row>
    <row r="8" spans="2:4" x14ac:dyDescent="0.3">
      <c r="B8" s="39" t="s">
        <v>3</v>
      </c>
      <c r="C8" s="45">
        <v>2026</v>
      </c>
      <c r="D8" s="46"/>
    </row>
    <row r="9" spans="2:4" x14ac:dyDescent="0.3">
      <c r="B9" s="39" t="s">
        <v>4</v>
      </c>
      <c r="C9" s="47">
        <f>D12+D25+D45+D61+D82+D91+D127</f>
        <v>9522349295</v>
      </c>
      <c r="D9" s="48"/>
    </row>
    <row r="10" spans="2:4" ht="15" thickBot="1" x14ac:dyDescent="0.35">
      <c r="B10" s="40" t="s">
        <v>5</v>
      </c>
      <c r="C10" s="49" t="s">
        <v>128</v>
      </c>
      <c r="D10" s="50"/>
    </row>
    <row r="11" spans="2:4" ht="9.75" customHeight="1" x14ac:dyDescent="0.3"/>
    <row r="12" spans="2:4" ht="28.8" x14ac:dyDescent="0.3">
      <c r="B12" s="1" t="s">
        <v>6</v>
      </c>
      <c r="C12" s="2" t="s">
        <v>7</v>
      </c>
      <c r="D12" s="3">
        <f>D14+D19</f>
        <v>340000000</v>
      </c>
    </row>
    <row r="13" spans="2:4" x14ac:dyDescent="0.3">
      <c r="B13" s="32" t="s">
        <v>8</v>
      </c>
      <c r="C13" s="7" t="s">
        <v>9</v>
      </c>
      <c r="D13" s="8"/>
    </row>
    <row r="14" spans="2:4" x14ac:dyDescent="0.3">
      <c r="B14" s="6" t="s">
        <v>10</v>
      </c>
      <c r="C14" t="s">
        <v>11</v>
      </c>
      <c r="D14" s="9">
        <v>230000000</v>
      </c>
    </row>
    <row r="15" spans="2:4" hidden="1" x14ac:dyDescent="0.3">
      <c r="B15" s="6"/>
      <c r="C15" s="10"/>
      <c r="D15" s="11"/>
    </row>
    <row r="16" spans="2:4" hidden="1" x14ac:dyDescent="0.3">
      <c r="B16" s="6"/>
      <c r="C16" s="10"/>
      <c r="D16" s="11"/>
    </row>
    <row r="17" spans="2:4" hidden="1" x14ac:dyDescent="0.3">
      <c r="B17" s="6"/>
      <c r="C17" s="10"/>
      <c r="D17" s="11"/>
    </row>
    <row r="18" spans="2:4" hidden="1" x14ac:dyDescent="0.3">
      <c r="B18" s="6"/>
      <c r="C18" s="10"/>
      <c r="D18" s="11"/>
    </row>
    <row r="19" spans="2:4" x14ac:dyDescent="0.3">
      <c r="B19" s="12" t="s">
        <v>12</v>
      </c>
      <c r="C19" s="13" t="s">
        <v>13</v>
      </c>
      <c r="D19" s="14">
        <v>110000000</v>
      </c>
    </row>
    <row r="20" spans="2:4" hidden="1" x14ac:dyDescent="0.3">
      <c r="B20" s="6"/>
      <c r="C20" s="10" t="s">
        <v>14</v>
      </c>
      <c r="D20" s="11">
        <v>57000000</v>
      </c>
    </row>
    <row r="21" spans="2:4" hidden="1" x14ac:dyDescent="0.3">
      <c r="B21" s="6"/>
      <c r="C21" s="10" t="s">
        <v>15</v>
      </c>
      <c r="D21" s="11">
        <v>23000000</v>
      </c>
    </row>
    <row r="22" spans="2:4" hidden="1" x14ac:dyDescent="0.3">
      <c r="B22" s="12"/>
      <c r="C22" s="15"/>
      <c r="D22" s="16"/>
    </row>
    <row r="23" spans="2:4" hidden="1" x14ac:dyDescent="0.3"/>
    <row r="25" spans="2:4" x14ac:dyDescent="0.3">
      <c r="B25" s="1" t="s">
        <v>6</v>
      </c>
      <c r="C25" s="2" t="s">
        <v>16</v>
      </c>
      <c r="D25" s="3">
        <f>D27+D30+D33+D37+D40</f>
        <v>474000000</v>
      </c>
    </row>
    <row r="26" spans="2:4" x14ac:dyDescent="0.3">
      <c r="B26" s="32" t="s">
        <v>8</v>
      </c>
      <c r="C26" s="7" t="s">
        <v>17</v>
      </c>
      <c r="D26" s="9"/>
    </row>
    <row r="27" spans="2:4" x14ac:dyDescent="0.3">
      <c r="B27" s="6" t="s">
        <v>10</v>
      </c>
      <c r="C27" t="s">
        <v>18</v>
      </c>
      <c r="D27" s="17">
        <v>105000000</v>
      </c>
    </row>
    <row r="28" spans="2:4" hidden="1" x14ac:dyDescent="0.3">
      <c r="B28" s="6"/>
      <c r="C28" s="18" t="s">
        <v>19</v>
      </c>
      <c r="D28" s="19"/>
    </row>
    <row r="29" spans="2:4" hidden="1" x14ac:dyDescent="0.3">
      <c r="B29" s="6"/>
      <c r="C29" s="18" t="s">
        <v>20</v>
      </c>
      <c r="D29" s="19"/>
    </row>
    <row r="30" spans="2:4" x14ac:dyDescent="0.3">
      <c r="B30" s="6" t="s">
        <v>12</v>
      </c>
      <c r="C30" t="s">
        <v>21</v>
      </c>
      <c r="D30" s="9">
        <v>30000000</v>
      </c>
    </row>
    <row r="31" spans="2:4" hidden="1" x14ac:dyDescent="0.3">
      <c r="B31" s="6"/>
      <c r="C31" s="18" t="s">
        <v>22</v>
      </c>
      <c r="D31" s="19"/>
    </row>
    <row r="32" spans="2:4" hidden="1" x14ac:dyDescent="0.3">
      <c r="B32" s="6"/>
      <c r="C32" s="18" t="s">
        <v>23</v>
      </c>
      <c r="D32" s="19"/>
    </row>
    <row r="33" spans="2:4" x14ac:dyDescent="0.3">
      <c r="B33" s="6" t="s">
        <v>24</v>
      </c>
      <c r="C33" t="s">
        <v>25</v>
      </c>
      <c r="D33" s="9">
        <v>86000000</v>
      </c>
    </row>
    <row r="34" spans="2:4" hidden="1" x14ac:dyDescent="0.3">
      <c r="B34" s="6"/>
      <c r="C34" s="18" t="s">
        <v>26</v>
      </c>
      <c r="D34" s="19"/>
    </row>
    <row r="35" spans="2:4" hidden="1" x14ac:dyDescent="0.3">
      <c r="B35" s="6"/>
      <c r="C35" s="18" t="s">
        <v>27</v>
      </c>
      <c r="D35" s="19"/>
    </row>
    <row r="36" spans="2:4" hidden="1" x14ac:dyDescent="0.3">
      <c r="B36" s="6"/>
      <c r="C36" s="18" t="s">
        <v>28</v>
      </c>
      <c r="D36" s="19"/>
    </row>
    <row r="37" spans="2:4" x14ac:dyDescent="0.3">
      <c r="B37" s="6" t="s">
        <v>29</v>
      </c>
      <c r="C37" t="s">
        <v>30</v>
      </c>
      <c r="D37" s="9">
        <v>33000000</v>
      </c>
    </row>
    <row r="38" spans="2:4" hidden="1" x14ac:dyDescent="0.3">
      <c r="B38" s="6"/>
      <c r="C38" s="18" t="s">
        <v>31</v>
      </c>
      <c r="D38" s="19"/>
    </row>
    <row r="39" spans="2:4" hidden="1" x14ac:dyDescent="0.3">
      <c r="B39" s="6"/>
      <c r="C39" s="18" t="s">
        <v>32</v>
      </c>
      <c r="D39" s="19"/>
    </row>
    <row r="40" spans="2:4" x14ac:dyDescent="0.3">
      <c r="B40" s="12" t="s">
        <v>33</v>
      </c>
      <c r="C40" s="13" t="s">
        <v>34</v>
      </c>
      <c r="D40" s="14">
        <v>220000000</v>
      </c>
    </row>
    <row r="41" spans="2:4" hidden="1" x14ac:dyDescent="0.3">
      <c r="C41" s="18" t="s">
        <v>35</v>
      </c>
      <c r="D41" s="20">
        <v>60000000</v>
      </c>
    </row>
    <row r="42" spans="2:4" x14ac:dyDescent="0.3">
      <c r="C42" s="18"/>
      <c r="D42" s="20"/>
    </row>
    <row r="43" spans="2:4" hidden="1" x14ac:dyDescent="0.3">
      <c r="C43" s="18" t="s">
        <v>36</v>
      </c>
      <c r="D43" s="20">
        <v>50000000</v>
      </c>
    </row>
    <row r="44" spans="2:4" hidden="1" x14ac:dyDescent="0.3">
      <c r="B44" s="21"/>
      <c r="C44" s="22"/>
      <c r="D44" s="23"/>
    </row>
    <row r="45" spans="2:4" ht="28.8" x14ac:dyDescent="0.3">
      <c r="B45" s="1" t="s">
        <v>6</v>
      </c>
      <c r="C45" s="2" t="s">
        <v>37</v>
      </c>
      <c r="D45" s="3">
        <f>D47+D50+D52+D55</f>
        <v>360000000</v>
      </c>
    </row>
    <row r="46" spans="2:4" x14ac:dyDescent="0.3">
      <c r="B46" s="32" t="s">
        <v>8</v>
      </c>
      <c r="C46" s="7" t="s">
        <v>38</v>
      </c>
      <c r="D46" s="9"/>
    </row>
    <row r="47" spans="2:4" x14ac:dyDescent="0.3">
      <c r="B47" s="6" t="s">
        <v>10</v>
      </c>
      <c r="C47" t="s">
        <v>39</v>
      </c>
      <c r="D47" s="17">
        <v>100000000</v>
      </c>
    </row>
    <row r="48" spans="2:4" hidden="1" x14ac:dyDescent="0.3">
      <c r="B48" s="6"/>
      <c r="C48" s="18" t="s">
        <v>40</v>
      </c>
      <c r="D48" s="19"/>
    </row>
    <row r="49" spans="2:4" hidden="1" x14ac:dyDescent="0.3">
      <c r="B49" s="6"/>
      <c r="C49" s="18" t="s">
        <v>41</v>
      </c>
      <c r="D49" s="19"/>
    </row>
    <row r="50" spans="2:4" x14ac:dyDescent="0.3">
      <c r="B50" s="6" t="s">
        <v>12</v>
      </c>
      <c r="C50" t="s">
        <v>42</v>
      </c>
      <c r="D50" s="9">
        <v>160000000</v>
      </c>
    </row>
    <row r="51" spans="2:4" hidden="1" x14ac:dyDescent="0.3">
      <c r="B51" s="6"/>
      <c r="C51" s="18" t="s">
        <v>42</v>
      </c>
      <c r="D51" s="19"/>
    </row>
    <row r="52" spans="2:4" x14ac:dyDescent="0.3">
      <c r="B52" s="6" t="s">
        <v>24</v>
      </c>
      <c r="C52" t="s">
        <v>43</v>
      </c>
      <c r="D52" s="9">
        <v>60000000</v>
      </c>
    </row>
    <row r="53" spans="2:4" hidden="1" x14ac:dyDescent="0.3">
      <c r="B53" s="6"/>
      <c r="C53" s="18" t="s">
        <v>44</v>
      </c>
      <c r="D53" s="19"/>
    </row>
    <row r="54" spans="2:4" hidden="1" x14ac:dyDescent="0.3">
      <c r="B54" s="6"/>
      <c r="C54" s="18" t="s">
        <v>45</v>
      </c>
      <c r="D54" s="19"/>
    </row>
    <row r="55" spans="2:4" x14ac:dyDescent="0.3">
      <c r="B55" s="12" t="s">
        <v>29</v>
      </c>
      <c r="C55" s="13" t="s">
        <v>46</v>
      </c>
      <c r="D55" s="14">
        <v>40000000</v>
      </c>
    </row>
    <row r="56" spans="2:4" hidden="1" x14ac:dyDescent="0.3">
      <c r="C56" s="18" t="s">
        <v>47</v>
      </c>
      <c r="D56" s="20">
        <v>20000000</v>
      </c>
    </row>
    <row r="57" spans="2:4" hidden="1" x14ac:dyDescent="0.3">
      <c r="C57" s="18" t="s">
        <v>48</v>
      </c>
      <c r="D57" s="20">
        <v>60000000</v>
      </c>
    </row>
    <row r="58" spans="2:4" x14ac:dyDescent="0.3">
      <c r="C58" s="18"/>
      <c r="D58" s="20"/>
    </row>
    <row r="59" spans="2:4" hidden="1" x14ac:dyDescent="0.3">
      <c r="C59" s="18" t="s">
        <v>49</v>
      </c>
      <c r="D59" s="20">
        <v>30000000</v>
      </c>
    </row>
    <row r="60" spans="2:4" hidden="1" x14ac:dyDescent="0.3">
      <c r="B60" s="21"/>
      <c r="C60" s="22"/>
      <c r="D60" s="23"/>
    </row>
    <row r="61" spans="2:4" ht="28.8" x14ac:dyDescent="0.3">
      <c r="B61" s="33" t="s">
        <v>6</v>
      </c>
      <c r="C61" s="2" t="s">
        <v>50</v>
      </c>
      <c r="D61" s="3">
        <f>D63+D72+D77</f>
        <v>505000000</v>
      </c>
    </row>
    <row r="62" spans="2:4" x14ac:dyDescent="0.3">
      <c r="B62" s="32" t="s">
        <v>8</v>
      </c>
      <c r="C62" s="7" t="s">
        <v>51</v>
      </c>
      <c r="D62" s="24"/>
    </row>
    <row r="63" spans="2:4" x14ac:dyDescent="0.3">
      <c r="B63" s="6" t="s">
        <v>10</v>
      </c>
      <c r="C63" t="s">
        <v>52</v>
      </c>
      <c r="D63" s="24">
        <v>286780000</v>
      </c>
    </row>
    <row r="64" spans="2:4" hidden="1" x14ac:dyDescent="0.3">
      <c r="B64" s="6"/>
      <c r="C64" s="18" t="s">
        <v>53</v>
      </c>
      <c r="D64" s="34"/>
    </row>
    <row r="65" spans="2:4" hidden="1" x14ac:dyDescent="0.3">
      <c r="B65" s="6"/>
      <c r="C65" s="18" t="s">
        <v>54</v>
      </c>
      <c r="D65" s="34"/>
    </row>
    <row r="66" spans="2:4" hidden="1" x14ac:dyDescent="0.3">
      <c r="B66" s="6"/>
      <c r="C66" s="18" t="s">
        <v>55</v>
      </c>
      <c r="D66" s="35"/>
    </row>
    <row r="67" spans="2:4" hidden="1" x14ac:dyDescent="0.3">
      <c r="B67" s="6"/>
      <c r="C67" s="18" t="s">
        <v>56</v>
      </c>
      <c r="D67" s="35"/>
    </row>
    <row r="68" spans="2:4" hidden="1" x14ac:dyDescent="0.3">
      <c r="B68" s="6"/>
      <c r="C68" s="18" t="s">
        <v>57</v>
      </c>
      <c r="D68" s="35"/>
    </row>
    <row r="69" spans="2:4" hidden="1" x14ac:dyDescent="0.3">
      <c r="B69" s="6"/>
      <c r="C69" s="18" t="s">
        <v>58</v>
      </c>
      <c r="D69" s="35"/>
    </row>
    <row r="70" spans="2:4" hidden="1" x14ac:dyDescent="0.3">
      <c r="B70" s="6"/>
      <c r="C70" s="18" t="s">
        <v>59</v>
      </c>
      <c r="D70" s="34"/>
    </row>
    <row r="71" spans="2:4" hidden="1" x14ac:dyDescent="0.3">
      <c r="B71" s="6"/>
      <c r="C71" s="18" t="s">
        <v>60</v>
      </c>
      <c r="D71" s="35"/>
    </row>
    <row r="72" spans="2:4" x14ac:dyDescent="0.3">
      <c r="B72" s="6" t="s">
        <v>12</v>
      </c>
      <c r="C72" t="s">
        <v>61</v>
      </c>
      <c r="D72" s="36">
        <v>83000000</v>
      </c>
    </row>
    <row r="73" spans="2:4" hidden="1" x14ac:dyDescent="0.3">
      <c r="B73" s="6"/>
      <c r="C73" s="18" t="s">
        <v>62</v>
      </c>
      <c r="D73" s="35"/>
    </row>
    <row r="74" spans="2:4" hidden="1" x14ac:dyDescent="0.3">
      <c r="B74" s="6"/>
      <c r="C74" s="18" t="s">
        <v>63</v>
      </c>
      <c r="D74" s="35"/>
    </row>
    <row r="75" spans="2:4" hidden="1" x14ac:dyDescent="0.3">
      <c r="B75" s="6"/>
      <c r="C75" s="18" t="s">
        <v>64</v>
      </c>
      <c r="D75" s="35"/>
    </row>
    <row r="76" spans="2:4" hidden="1" x14ac:dyDescent="0.3">
      <c r="B76" s="6"/>
      <c r="C76" s="18" t="s">
        <v>65</v>
      </c>
      <c r="D76" s="35"/>
    </row>
    <row r="77" spans="2:4" x14ac:dyDescent="0.3">
      <c r="B77" s="12" t="s">
        <v>24</v>
      </c>
      <c r="C77" s="13" t="s">
        <v>66</v>
      </c>
      <c r="D77" s="37">
        <v>135220000</v>
      </c>
    </row>
    <row r="78" spans="2:4" hidden="1" x14ac:dyDescent="0.3">
      <c r="C78" s="18" t="s">
        <v>67</v>
      </c>
      <c r="D78" s="25">
        <v>30500000</v>
      </c>
    </row>
    <row r="79" spans="2:4" hidden="1" x14ac:dyDescent="0.3">
      <c r="C79" s="18" t="s">
        <v>68</v>
      </c>
      <c r="D79" s="20">
        <v>84800000</v>
      </c>
    </row>
    <row r="80" spans="2:4" hidden="1" x14ac:dyDescent="0.3">
      <c r="C80" s="18" t="s">
        <v>69</v>
      </c>
      <c r="D80" s="25">
        <v>16000000</v>
      </c>
    </row>
    <row r="82" spans="2:4" x14ac:dyDescent="0.3">
      <c r="B82" s="1" t="s">
        <v>6</v>
      </c>
      <c r="C82" s="2" t="s">
        <v>70</v>
      </c>
      <c r="D82" s="4">
        <f>D84+D86</f>
        <v>2857784590</v>
      </c>
    </row>
    <row r="83" spans="2:4" x14ac:dyDescent="0.3">
      <c r="B83" s="32" t="s">
        <v>8</v>
      </c>
      <c r="C83" s="7" t="s">
        <v>71</v>
      </c>
      <c r="D83" s="26"/>
    </row>
    <row r="84" spans="2:4" x14ac:dyDescent="0.3">
      <c r="B84" s="6" t="s">
        <v>10</v>
      </c>
      <c r="C84" t="s">
        <v>72</v>
      </c>
      <c r="D84" s="26">
        <v>2656739669</v>
      </c>
    </row>
    <row r="85" spans="2:4" hidden="1" x14ac:dyDescent="0.3">
      <c r="B85" s="6"/>
      <c r="C85" s="18"/>
      <c r="D85" s="26"/>
    </row>
    <row r="86" spans="2:4" x14ac:dyDescent="0.3">
      <c r="B86" s="12" t="s">
        <v>12</v>
      </c>
      <c r="C86" s="13" t="s">
        <v>73</v>
      </c>
      <c r="D86" s="27">
        <v>201044921</v>
      </c>
    </row>
    <row r="87" spans="2:4" hidden="1" x14ac:dyDescent="0.3">
      <c r="B87" s="6"/>
      <c r="C87" s="18" t="s">
        <v>74</v>
      </c>
      <c r="D87" s="26"/>
    </row>
    <row r="88" spans="2:4" hidden="1" x14ac:dyDescent="0.3">
      <c r="B88" s="12"/>
      <c r="C88" s="13"/>
      <c r="D88" s="27"/>
    </row>
    <row r="90" spans="2:4" hidden="1" x14ac:dyDescent="0.3">
      <c r="B90" s="21"/>
      <c r="C90" s="22"/>
      <c r="D90" s="28"/>
    </row>
    <row r="91" spans="2:4" x14ac:dyDescent="0.3">
      <c r="B91" s="1" t="s">
        <v>6</v>
      </c>
      <c r="C91" s="2" t="s">
        <v>126</v>
      </c>
      <c r="D91" s="3">
        <f>D93+D107+D120+D122</f>
        <v>1997098150</v>
      </c>
    </row>
    <row r="92" spans="2:4" x14ac:dyDescent="0.3">
      <c r="B92" s="32" t="s">
        <v>8</v>
      </c>
      <c r="C92" s="7" t="s">
        <v>75</v>
      </c>
      <c r="D92" s="9"/>
    </row>
    <row r="93" spans="2:4" x14ac:dyDescent="0.3">
      <c r="B93" s="6" t="s">
        <v>10</v>
      </c>
      <c r="C93" t="s">
        <v>76</v>
      </c>
      <c r="D93" s="29">
        <v>644850864</v>
      </c>
    </row>
    <row r="94" spans="2:4" hidden="1" x14ac:dyDescent="0.3">
      <c r="B94" s="6"/>
      <c r="C94" s="10" t="s">
        <v>77</v>
      </c>
      <c r="D94" s="5"/>
    </row>
    <row r="95" spans="2:4" hidden="1" x14ac:dyDescent="0.3">
      <c r="B95" s="6"/>
      <c r="C95" s="10" t="s">
        <v>107</v>
      </c>
      <c r="D95" s="5"/>
    </row>
    <row r="96" spans="2:4" hidden="1" x14ac:dyDescent="0.3">
      <c r="B96" s="6"/>
      <c r="C96" s="10" t="s">
        <v>78</v>
      </c>
      <c r="D96" s="5"/>
    </row>
    <row r="97" spans="2:4" hidden="1" x14ac:dyDescent="0.3">
      <c r="B97" s="6"/>
      <c r="C97" s="10" t="s">
        <v>79</v>
      </c>
      <c r="D97" s="5"/>
    </row>
    <row r="98" spans="2:4" hidden="1" x14ac:dyDescent="0.3">
      <c r="B98" s="6"/>
      <c r="C98" s="10" t="s">
        <v>80</v>
      </c>
      <c r="D98" s="5"/>
    </row>
    <row r="99" spans="2:4" hidden="1" x14ac:dyDescent="0.3">
      <c r="B99" s="6"/>
      <c r="C99" s="10" t="s">
        <v>81</v>
      </c>
      <c r="D99" s="5"/>
    </row>
    <row r="100" spans="2:4" hidden="1" x14ac:dyDescent="0.3">
      <c r="B100" s="6"/>
      <c r="C100" s="10" t="s">
        <v>82</v>
      </c>
      <c r="D100" s="5"/>
    </row>
    <row r="101" spans="2:4" hidden="1" x14ac:dyDescent="0.3">
      <c r="B101" s="6"/>
      <c r="C101" s="10" t="s">
        <v>83</v>
      </c>
      <c r="D101" s="5"/>
    </row>
    <row r="102" spans="2:4" hidden="1" x14ac:dyDescent="0.3">
      <c r="B102" s="6"/>
      <c r="C102" s="10" t="s">
        <v>84</v>
      </c>
      <c r="D102" s="5"/>
    </row>
    <row r="103" spans="2:4" hidden="1" x14ac:dyDescent="0.3">
      <c r="B103" s="6"/>
      <c r="C103" s="10" t="s">
        <v>85</v>
      </c>
      <c r="D103" s="5"/>
    </row>
    <row r="104" spans="2:4" hidden="1" x14ac:dyDescent="0.3">
      <c r="B104" s="6"/>
      <c r="C104" s="10" t="s">
        <v>86</v>
      </c>
      <c r="D104" s="5"/>
    </row>
    <row r="105" spans="2:4" hidden="1" x14ac:dyDescent="0.3">
      <c r="B105" s="6"/>
      <c r="C105" s="10" t="s">
        <v>87</v>
      </c>
      <c r="D105" s="5"/>
    </row>
    <row r="106" spans="2:4" hidden="1" x14ac:dyDescent="0.3">
      <c r="B106" s="6"/>
      <c r="C106" s="10" t="s">
        <v>88</v>
      </c>
      <c r="D106" s="5"/>
    </row>
    <row r="107" spans="2:4" x14ac:dyDescent="0.3">
      <c r="B107" s="6" t="s">
        <v>12</v>
      </c>
      <c r="C107" t="s">
        <v>89</v>
      </c>
      <c r="D107" s="9">
        <v>790970376</v>
      </c>
    </row>
    <row r="108" spans="2:4" hidden="1" x14ac:dyDescent="0.3">
      <c r="B108" s="6"/>
      <c r="C108" s="10" t="s">
        <v>90</v>
      </c>
      <c r="D108" s="5"/>
    </row>
    <row r="109" spans="2:4" hidden="1" x14ac:dyDescent="0.3">
      <c r="B109" s="6"/>
      <c r="C109" s="10" t="s">
        <v>91</v>
      </c>
      <c r="D109" s="5"/>
    </row>
    <row r="110" spans="2:4" hidden="1" x14ac:dyDescent="0.3">
      <c r="B110" s="6"/>
      <c r="C110" s="10" t="s">
        <v>92</v>
      </c>
      <c r="D110" s="5"/>
    </row>
    <row r="111" spans="2:4" hidden="1" x14ac:dyDescent="0.3">
      <c r="B111" s="6"/>
      <c r="C111" s="10" t="s">
        <v>93</v>
      </c>
      <c r="D111" s="5"/>
    </row>
    <row r="112" spans="2:4" hidden="1" x14ac:dyDescent="0.3">
      <c r="B112" s="6"/>
      <c r="C112" s="10" t="s">
        <v>94</v>
      </c>
      <c r="D112" s="5"/>
    </row>
    <row r="113" spans="2:4" hidden="1" x14ac:dyDescent="0.3">
      <c r="B113" s="6"/>
      <c r="C113" s="10" t="s">
        <v>95</v>
      </c>
      <c r="D113" s="5"/>
    </row>
    <row r="114" spans="2:4" hidden="1" x14ac:dyDescent="0.3">
      <c r="B114" s="6"/>
      <c r="C114" s="10" t="s">
        <v>96</v>
      </c>
      <c r="D114" s="5"/>
    </row>
    <row r="115" spans="2:4" hidden="1" x14ac:dyDescent="0.3">
      <c r="B115" s="6"/>
      <c r="C115" s="10" t="s">
        <v>97</v>
      </c>
      <c r="D115" s="5"/>
    </row>
    <row r="116" spans="2:4" hidden="1" x14ac:dyDescent="0.3">
      <c r="B116" s="6"/>
      <c r="C116" s="10" t="s">
        <v>98</v>
      </c>
      <c r="D116" s="5"/>
    </row>
    <row r="117" spans="2:4" hidden="1" x14ac:dyDescent="0.3">
      <c r="B117" s="6"/>
      <c r="C117" s="10" t="s">
        <v>99</v>
      </c>
      <c r="D117" s="5"/>
    </row>
    <row r="118" spans="2:4" hidden="1" x14ac:dyDescent="0.3">
      <c r="B118" s="6"/>
      <c r="C118" s="10" t="s">
        <v>100</v>
      </c>
      <c r="D118" s="5"/>
    </row>
    <row r="119" spans="2:4" hidden="1" x14ac:dyDescent="0.3">
      <c r="B119" s="6"/>
      <c r="C119" s="10" t="s">
        <v>101</v>
      </c>
      <c r="D119" s="5"/>
    </row>
    <row r="120" spans="2:4" x14ac:dyDescent="0.3">
      <c r="B120" s="6" t="s">
        <v>24</v>
      </c>
      <c r="C120" t="s">
        <v>102</v>
      </c>
      <c r="D120" s="9">
        <v>129250000</v>
      </c>
    </row>
    <row r="121" spans="2:4" hidden="1" x14ac:dyDescent="0.3">
      <c r="B121" s="6"/>
      <c r="C121" s="10" t="s">
        <v>103</v>
      </c>
      <c r="D121" s="5"/>
    </row>
    <row r="122" spans="2:4" x14ac:dyDescent="0.3">
      <c r="B122" s="12" t="s">
        <v>29</v>
      </c>
      <c r="C122" s="13" t="s">
        <v>104</v>
      </c>
      <c r="D122" s="14">
        <v>432026910</v>
      </c>
    </row>
    <row r="123" spans="2:4" hidden="1" x14ac:dyDescent="0.3">
      <c r="C123" s="10" t="s">
        <v>105</v>
      </c>
      <c r="D123" s="30">
        <v>329286646</v>
      </c>
    </row>
    <row r="124" spans="2:4" hidden="1" x14ac:dyDescent="0.3">
      <c r="C124" s="10" t="s">
        <v>106</v>
      </c>
      <c r="D124" s="30">
        <v>25000000</v>
      </c>
    </row>
    <row r="126" spans="2:4" hidden="1" x14ac:dyDescent="0.3">
      <c r="B126" s="21"/>
      <c r="C126" s="22"/>
      <c r="D126" s="23"/>
    </row>
    <row r="127" spans="2:4" x14ac:dyDescent="0.3">
      <c r="B127" s="1" t="s">
        <v>6</v>
      </c>
      <c r="C127" s="2" t="s">
        <v>127</v>
      </c>
      <c r="D127" s="3">
        <f>D129+D131+D134+D141+D143</f>
        <v>2988466555</v>
      </c>
    </row>
    <row r="128" spans="2:4" x14ac:dyDescent="0.3">
      <c r="B128" s="32" t="s">
        <v>8</v>
      </c>
      <c r="C128" s="7" t="s">
        <v>108</v>
      </c>
      <c r="D128" s="9"/>
    </row>
    <row r="129" spans="2:4" x14ac:dyDescent="0.3">
      <c r="B129" s="6" t="s">
        <v>10</v>
      </c>
      <c r="C129" t="s">
        <v>109</v>
      </c>
      <c r="D129" s="9">
        <v>650000000</v>
      </c>
    </row>
    <row r="130" spans="2:4" hidden="1" x14ac:dyDescent="0.3">
      <c r="B130" s="6"/>
      <c r="C130" s="10" t="s">
        <v>110</v>
      </c>
      <c r="D130" s="5"/>
    </row>
    <row r="131" spans="2:4" x14ac:dyDescent="0.3">
      <c r="B131" s="6" t="s">
        <v>12</v>
      </c>
      <c r="C131" t="s">
        <v>111</v>
      </c>
      <c r="D131" s="9">
        <v>30000000</v>
      </c>
    </row>
    <row r="132" spans="2:4" hidden="1" x14ac:dyDescent="0.3">
      <c r="B132" s="6"/>
      <c r="C132" s="10" t="s">
        <v>112</v>
      </c>
      <c r="D132" s="5"/>
    </row>
    <row r="133" spans="2:4" hidden="1" x14ac:dyDescent="0.3">
      <c r="B133" s="6"/>
      <c r="C133" s="10" t="s">
        <v>113</v>
      </c>
      <c r="D133" s="5"/>
    </row>
    <row r="134" spans="2:4" x14ac:dyDescent="0.3">
      <c r="B134" s="6" t="s">
        <v>24</v>
      </c>
      <c r="C134" t="s">
        <v>114</v>
      </c>
      <c r="D134" s="9">
        <v>2128466555</v>
      </c>
    </row>
    <row r="135" spans="2:4" hidden="1" x14ac:dyDescent="0.3">
      <c r="B135" s="6"/>
      <c r="C135" s="10" t="s">
        <v>115</v>
      </c>
      <c r="D135" s="5"/>
    </row>
    <row r="136" spans="2:4" hidden="1" x14ac:dyDescent="0.3">
      <c r="B136" s="6"/>
      <c r="C136" s="10" t="s">
        <v>116</v>
      </c>
      <c r="D136" s="5"/>
    </row>
    <row r="137" spans="2:4" hidden="1" x14ac:dyDescent="0.3">
      <c r="B137" s="6"/>
      <c r="C137" s="10" t="s">
        <v>117</v>
      </c>
      <c r="D137" s="5"/>
    </row>
    <row r="138" spans="2:4" hidden="1" x14ac:dyDescent="0.3">
      <c r="B138" s="6"/>
      <c r="C138" s="10" t="s">
        <v>118</v>
      </c>
      <c r="D138" s="5"/>
    </row>
    <row r="139" spans="2:4" hidden="1" x14ac:dyDescent="0.3">
      <c r="B139" s="6"/>
      <c r="C139" s="10" t="s">
        <v>119</v>
      </c>
      <c r="D139" s="5"/>
    </row>
    <row r="140" spans="2:4" hidden="1" x14ac:dyDescent="0.3">
      <c r="B140" s="6"/>
      <c r="C140" s="10" t="s">
        <v>120</v>
      </c>
      <c r="D140" s="5"/>
    </row>
    <row r="141" spans="2:4" x14ac:dyDescent="0.3">
      <c r="B141" s="6" t="s">
        <v>29</v>
      </c>
      <c r="C141" t="s">
        <v>121</v>
      </c>
      <c r="D141" s="9">
        <v>30000000</v>
      </c>
    </row>
    <row r="142" spans="2:4" hidden="1" x14ac:dyDescent="0.3">
      <c r="B142" s="6"/>
      <c r="C142" s="10" t="s">
        <v>122</v>
      </c>
      <c r="D142" s="5"/>
    </row>
    <row r="143" spans="2:4" x14ac:dyDescent="0.3">
      <c r="B143" s="12" t="s">
        <v>33</v>
      </c>
      <c r="C143" s="13" t="s">
        <v>123</v>
      </c>
      <c r="D143" s="14">
        <v>150000000</v>
      </c>
    </row>
    <row r="144" spans="2:4" hidden="1" x14ac:dyDescent="0.3">
      <c r="B144" s="6"/>
      <c r="C144" s="10" t="s">
        <v>124</v>
      </c>
      <c r="D144" s="5">
        <v>150000000</v>
      </c>
    </row>
    <row r="145" spans="2:4" hidden="1" x14ac:dyDescent="0.3">
      <c r="B145" s="12"/>
      <c r="C145" s="13"/>
      <c r="D145" s="31"/>
    </row>
  </sheetData>
  <mergeCells count="5">
    <mergeCell ref="C6:D6"/>
    <mergeCell ref="C7:D7"/>
    <mergeCell ref="C8:D8"/>
    <mergeCell ref="C9:D9"/>
    <mergeCell ref="C10:D10"/>
  </mergeCells>
  <pageMargins left="0.31496062992125984" right="0.31496062992125984" top="0.74803149606299213" bottom="0.74803149606299213" header="0.31496062992125984" footer="0.31496062992125984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 de Inversión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Infotep 12</dc:creator>
  <cp:lastModifiedBy>c.cguerra@infotep.edu.co</cp:lastModifiedBy>
  <dcterms:created xsi:type="dcterms:W3CDTF">2024-02-16T16:51:07Z</dcterms:created>
  <dcterms:modified xsi:type="dcterms:W3CDTF">2026-01-22T23:51:03Z</dcterms:modified>
</cp:coreProperties>
</file>