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G:\Mi unidad\PIGA INFOTEP SINCRONIZADO\PROCESO DE GESTION AMBIENTAL\PROCEDIMIENTO 2 DESEMPEÑO AMBIENTAL\REGISTROS\2023\05 PLAN DE ACCIÓN AMBIENTAL FOR-SGA-05\"/>
    </mc:Choice>
  </mc:AlternateContent>
  <xr:revisionPtr revIDLastSave="0" documentId="13_ncr:1_{05CABB2C-B1F1-4979-A191-0701BAAE1D04}" xr6:coauthVersionLast="36" xr6:coauthVersionMax="47" xr10:uidLastSave="{00000000-0000-0000-0000-000000000000}"/>
  <bookViews>
    <workbookView xWindow="-120" yWindow="-120" windowWidth="20730" windowHeight="11160" firstSheet="3" activeTab="4" xr2:uid="{00000000-000D-0000-FFFF-FFFF00000000}"/>
  </bookViews>
  <sheets>
    <sheet name="P.A. Agua" sheetId="1" r:id="rId1"/>
    <sheet name="P.A. Energía" sheetId="3" r:id="rId2"/>
    <sheet name="P.A. Residuos" sheetId="4" r:id="rId3"/>
    <sheet name="P.A. Consumo Sostenible" sheetId="7" r:id="rId4"/>
    <sheet name="P.A. Prácticas Sostenibles" sheetId="5" r:id="rId5"/>
    <sheet name="Consolidado" sheetId="8" r:id="rId6"/>
  </sheets>
  <definedNames>
    <definedName name="_xlnm._FilterDatabase" localSheetId="0" hidden="1">'P.A. Agua'!$B$9:$AK$31</definedName>
    <definedName name="_xlnm._FilterDatabase" localSheetId="3" hidden="1">'P.A. Consumo Sostenible'!$B$9:$AL$30</definedName>
    <definedName name="_xlnm._FilterDatabase" localSheetId="1" hidden="1">'P.A. Energía'!$B$9:$AL$31</definedName>
    <definedName name="_xlnm._FilterDatabase" localSheetId="4" hidden="1">'P.A. Prácticas Sostenibles'!$B$11:$AL$32</definedName>
    <definedName name="_xlnm._FilterDatabase" localSheetId="2" hidden="1">'P.A. Residuos'!$B$12:$AM$34</definedName>
    <definedName name="_xlnm.Print_Area" localSheetId="0">'P.A. Agua'!$B$2:$DB$32</definedName>
    <definedName name="_xlnm.Print_Area" localSheetId="3">'P.A. Consumo Sostenible'!$B$1:$DC$31</definedName>
    <definedName name="_xlnm.Print_Area" localSheetId="1">'P.A. Energía'!$B$1:$DC$32</definedName>
    <definedName name="_xlnm.Print_Area" localSheetId="4">'P.A. Prácticas Sostenibles'!$B$2:$DC$33</definedName>
    <definedName name="_xlnm.Print_Area" localSheetId="2">'P.A. Residuos'!$B$12:$DD$26</definedName>
  </definedNames>
  <calcPr calcId="191029"/>
</workbook>
</file>

<file path=xl/calcChain.xml><?xml version="1.0" encoding="utf-8"?>
<calcChain xmlns="http://schemas.openxmlformats.org/spreadsheetml/2006/main">
  <c r="DC18" i="7" l="1"/>
  <c r="DB16" i="4"/>
  <c r="DD26" i="4"/>
  <c r="DD23" i="4"/>
  <c r="DD16" i="4"/>
  <c r="AG28" i="5" l="1"/>
  <c r="AG27" i="5"/>
  <c r="AE27" i="5"/>
  <c r="AU28" i="5"/>
  <c r="AY28" i="5"/>
  <c r="BS28" i="5"/>
  <c r="BW28" i="5"/>
  <c r="CA28" i="5"/>
  <c r="CE28" i="5"/>
  <c r="CG28" i="5"/>
  <c r="CQ28" i="5"/>
  <c r="AE28" i="5"/>
  <c r="Q28" i="5"/>
  <c r="O28" i="5"/>
  <c r="O27" i="5"/>
  <c r="M28" i="5"/>
  <c r="M29" i="5"/>
  <c r="AH26" i="1"/>
  <c r="AH27" i="1"/>
  <c r="AH28" i="1"/>
  <c r="AR26" i="1"/>
  <c r="AR27" i="1"/>
  <c r="AR28" i="1"/>
  <c r="AZ26" i="1"/>
  <c r="DA14" i="5" l="1"/>
  <c r="Y28" i="5"/>
  <c r="Y27" i="5"/>
  <c r="CY28" i="5"/>
  <c r="CY27" i="5"/>
  <c r="CW28" i="5"/>
  <c r="CW27" i="5"/>
  <c r="CQ27" i="5"/>
  <c r="CG27" i="5"/>
  <c r="CE27" i="5"/>
  <c r="CA27" i="5"/>
  <c r="BW27" i="5"/>
  <c r="BS27" i="5"/>
  <c r="BK28" i="5"/>
  <c r="BK27" i="5"/>
  <c r="BI28" i="5"/>
  <c r="BI27" i="5"/>
  <c r="BC28" i="5"/>
  <c r="BC27" i="5"/>
  <c r="AY27" i="5"/>
  <c r="AU27" i="5"/>
  <c r="AK27" i="5"/>
  <c r="AK28" i="5"/>
  <c r="Q27" i="5"/>
  <c r="M27" i="5"/>
  <c r="DB14" i="5"/>
  <c r="DB23" i="5"/>
  <c r="DA23" i="5"/>
  <c r="S26" i="3"/>
  <c r="S27" i="3"/>
  <c r="Y27" i="3"/>
  <c r="Y28" i="3" s="1"/>
  <c r="Y26" i="3"/>
  <c r="Y29" i="5" l="1"/>
  <c r="S28" i="3"/>
  <c r="DC14" i="5"/>
  <c r="DC23" i="5"/>
  <c r="CW29" i="5"/>
  <c r="CY29" i="5"/>
  <c r="AY29" i="5"/>
  <c r="BC29" i="5"/>
  <c r="BF41" i="4"/>
  <c r="BF40" i="4"/>
  <c r="Z41" i="4"/>
  <c r="Z42" i="4" s="1"/>
  <c r="Z40" i="4"/>
  <c r="BM27" i="3"/>
  <c r="BM28" i="3" s="1"/>
  <c r="BM26" i="3"/>
  <c r="AW27" i="3"/>
  <c r="AW26" i="3"/>
  <c r="CI27" i="3"/>
  <c r="CI28" i="3" s="1"/>
  <c r="CI26" i="3"/>
  <c r="CF27" i="1"/>
  <c r="CF28" i="1" s="1"/>
  <c r="CF26" i="1"/>
  <c r="DB22" i="5"/>
  <c r="DB21" i="5"/>
  <c r="DA22" i="5"/>
  <c r="DB21" i="7"/>
  <c r="DB20" i="7"/>
  <c r="DA21" i="7"/>
  <c r="DA20" i="7"/>
  <c r="M37" i="7"/>
  <c r="M36" i="7"/>
  <c r="CY37" i="7"/>
  <c r="CY36" i="7"/>
  <c r="CA37" i="7"/>
  <c r="CA36" i="7"/>
  <c r="BC37" i="7"/>
  <c r="AW37" i="7"/>
  <c r="BC36" i="7"/>
  <c r="AE36" i="7"/>
  <c r="AE37" i="7"/>
  <c r="Y36" i="7"/>
  <c r="AW36" i="7"/>
  <c r="AQ37" i="7"/>
  <c r="AQ36" i="7"/>
  <c r="O27" i="3"/>
  <c r="O28" i="3" s="1"/>
  <c r="O26" i="3"/>
  <c r="DC18" i="4"/>
  <c r="DB18" i="5"/>
  <c r="DB18" i="7"/>
  <c r="DB17" i="7"/>
  <c r="DA18" i="7"/>
  <c r="DB15" i="7"/>
  <c r="DC17" i="4"/>
  <c r="DC15" i="4"/>
  <c r="DC16" i="4" s="1"/>
  <c r="DB18" i="3"/>
  <c r="DB17" i="3"/>
  <c r="DB16" i="3"/>
  <c r="DB14" i="3"/>
  <c r="DA22" i="1"/>
  <c r="DA21" i="1"/>
  <c r="DA20" i="1"/>
  <c r="DA14" i="1"/>
  <c r="DA18" i="1"/>
  <c r="DA17" i="1"/>
  <c r="DA16" i="1"/>
  <c r="Q29" i="5" l="1"/>
  <c r="BF42" i="4"/>
  <c r="BW29" i="5"/>
  <c r="M38" i="7"/>
  <c r="CQ29" i="5"/>
  <c r="AQ38" i="7"/>
  <c r="DC21" i="7"/>
  <c r="CG29" i="5"/>
  <c r="DC22" i="5"/>
  <c r="AW28" i="3"/>
  <c r="DC20" i="7"/>
  <c r="DB22" i="7"/>
  <c r="BS29" i="5"/>
  <c r="AW38" i="7"/>
  <c r="CY38" i="7"/>
  <c r="CA38" i="7"/>
  <c r="BC38" i="7"/>
  <c r="AE38" i="7"/>
  <c r="BK29" i="5"/>
  <c r="CX41" i="4"/>
  <c r="CP41" i="4"/>
  <c r="CL41" i="4"/>
  <c r="CF41" i="4"/>
  <c r="BZ41" i="4"/>
  <c r="BX41" i="4"/>
  <c r="BR41" i="4"/>
  <c r="BP41" i="4"/>
  <c r="BH41" i="4"/>
  <c r="BB41" i="4"/>
  <c r="AR41" i="4"/>
  <c r="AL41" i="4"/>
  <c r="AD41" i="4"/>
  <c r="V41" i="4"/>
  <c r="T41" i="4"/>
  <c r="N41" i="4"/>
  <c r="BI29" i="5" l="1"/>
  <c r="CE29" i="5"/>
  <c r="AK29" i="5"/>
  <c r="O29" i="5"/>
  <c r="DA20" i="5"/>
  <c r="DB20" i="5"/>
  <c r="DB24" i="5" s="1"/>
  <c r="DC20" i="5" l="1"/>
  <c r="DA15" i="5"/>
  <c r="DA16" i="5" s="1"/>
  <c r="DB15" i="5"/>
  <c r="DB16" i="5" s="1"/>
  <c r="DC16" i="5" l="1"/>
  <c r="DC15" i="5"/>
  <c r="DA22" i="7"/>
  <c r="DA15" i="7"/>
  <c r="DC22" i="7" l="1"/>
  <c r="DA17" i="3"/>
  <c r="DB21" i="3"/>
  <c r="DA21" i="3"/>
  <c r="CZ17" i="1"/>
  <c r="DB17" i="1" l="1"/>
  <c r="DC17" i="3"/>
  <c r="DB17" i="5"/>
  <c r="Y37" i="7"/>
  <c r="AI37" i="7"/>
  <c r="BW37" i="7"/>
  <c r="CE37" i="7"/>
  <c r="CM37" i="7"/>
  <c r="DB18" i="4"/>
  <c r="DB19" i="4"/>
  <c r="DB20" i="4"/>
  <c r="DB21" i="4"/>
  <c r="DC19" i="4"/>
  <c r="DC20" i="4"/>
  <c r="DC21" i="4"/>
  <c r="DC22" i="4"/>
  <c r="DC24" i="4"/>
  <c r="DC25" i="4"/>
  <c r="DB22" i="3"/>
  <c r="DB20" i="3"/>
  <c r="DC23" i="4" l="1"/>
  <c r="DD21" i="4"/>
  <c r="DD20" i="4"/>
  <c r="Y38" i="7"/>
  <c r="CX40" i="4"/>
  <c r="CX42" i="4" s="1"/>
  <c r="CP40" i="4"/>
  <c r="CP42" i="4" s="1"/>
  <c r="CL40" i="4"/>
  <c r="CL42" i="4" s="1"/>
  <c r="CF40" i="4"/>
  <c r="BZ40" i="4"/>
  <c r="BZ42" i="4" s="1"/>
  <c r="BX40" i="4"/>
  <c r="BX42" i="4" s="1"/>
  <c r="BR40" i="4"/>
  <c r="BR42" i="4" s="1"/>
  <c r="BP40" i="4"/>
  <c r="BP42" i="4" s="1"/>
  <c r="BH40" i="4"/>
  <c r="BB40" i="4"/>
  <c r="BB42" i="4" s="1"/>
  <c r="AR40" i="4"/>
  <c r="AR42" i="4" s="1"/>
  <c r="AL40" i="4"/>
  <c r="AL42" i="4" s="1"/>
  <c r="AD40" i="4"/>
  <c r="AD42" i="4" s="1"/>
  <c r="V40" i="4"/>
  <c r="V42" i="4" s="1"/>
  <c r="T40" i="4"/>
  <c r="T42" i="4" s="1"/>
  <c r="N40" i="4"/>
  <c r="N42" i="4" s="1"/>
  <c r="CW26" i="3"/>
  <c r="CU26" i="3"/>
  <c r="CO26" i="3"/>
  <c r="CG26" i="3"/>
  <c r="BY26" i="3"/>
  <c r="BQ26" i="3"/>
  <c r="BI26" i="3"/>
  <c r="BA26" i="3"/>
  <c r="AS26" i="3"/>
  <c r="AK26" i="3"/>
  <c r="AC26" i="3"/>
  <c r="W26" i="3"/>
  <c r="BP26" i="1"/>
  <c r="BH26" i="1"/>
  <c r="CD26" i="1"/>
  <c r="BV26" i="1"/>
  <c r="T26" i="1"/>
  <c r="L26" i="1"/>
  <c r="L27" i="1"/>
  <c r="Y6" i="1"/>
  <c r="L28" i="1" l="1"/>
  <c r="BH42" i="4"/>
  <c r="CF42" i="4"/>
  <c r="CZ22" i="1"/>
  <c r="CZ21" i="1"/>
  <c r="CZ20" i="1"/>
  <c r="CZ18" i="1"/>
  <c r="CZ16" i="1"/>
  <c r="CZ14" i="1"/>
  <c r="AE29" i="5" l="1"/>
  <c r="CA29" i="5"/>
  <c r="DA21" i="5"/>
  <c r="DA24" i="5" s="1"/>
  <c r="DA17" i="5"/>
  <c r="DA18" i="5"/>
  <c r="DA17" i="7"/>
  <c r="DA19" i="7" s="1"/>
  <c r="DA16" i="7"/>
  <c r="S26" i="7"/>
  <c r="U26" i="7"/>
  <c r="W26" i="7"/>
  <c r="Y26" i="7"/>
  <c r="AA26" i="7"/>
  <c r="AC26" i="7"/>
  <c r="AE26" i="7"/>
  <c r="AG26" i="7"/>
  <c r="AI26" i="7"/>
  <c r="AK26" i="7"/>
  <c r="AM26" i="7"/>
  <c r="AO26" i="7"/>
  <c r="AQ26" i="7"/>
  <c r="AS26" i="7"/>
  <c r="AU26" i="7"/>
  <c r="AW26" i="7"/>
  <c r="AY26" i="7"/>
  <c r="BA26" i="7"/>
  <c r="BC26" i="7"/>
  <c r="BE26" i="7"/>
  <c r="BG26" i="7"/>
  <c r="BI26" i="7"/>
  <c r="BK26" i="7"/>
  <c r="BM26" i="7"/>
  <c r="BO26" i="7"/>
  <c r="BQ26" i="7"/>
  <c r="BS26" i="7"/>
  <c r="BU26" i="7"/>
  <c r="BW26" i="7"/>
  <c r="BY26" i="7"/>
  <c r="CA26" i="7"/>
  <c r="CC26" i="7"/>
  <c r="CE26" i="7"/>
  <c r="CG26" i="7"/>
  <c r="CI26" i="7"/>
  <c r="CK26" i="7"/>
  <c r="CM26" i="7"/>
  <c r="CO26" i="7"/>
  <c r="CQ26" i="7"/>
  <c r="CS26" i="7"/>
  <c r="CU26" i="7"/>
  <c r="CW26" i="7"/>
  <c r="CY26" i="7"/>
  <c r="Q26" i="7"/>
  <c r="S25" i="7"/>
  <c r="U25" i="7"/>
  <c r="W25" i="7"/>
  <c r="Y25" i="7"/>
  <c r="AA25" i="7"/>
  <c r="AC25" i="7"/>
  <c r="AE25" i="7"/>
  <c r="AG25" i="7"/>
  <c r="AI25" i="7"/>
  <c r="AK25" i="7"/>
  <c r="AM25" i="7"/>
  <c r="AO25" i="7"/>
  <c r="AQ25" i="7"/>
  <c r="AS25" i="7"/>
  <c r="AU25" i="7"/>
  <c r="AW25" i="7"/>
  <c r="AY25" i="7"/>
  <c r="BA25" i="7"/>
  <c r="BC25" i="7"/>
  <c r="BE25" i="7"/>
  <c r="BG25" i="7"/>
  <c r="BI25" i="7"/>
  <c r="BK25" i="7"/>
  <c r="BM25" i="7"/>
  <c r="BO25" i="7"/>
  <c r="BQ25" i="7"/>
  <c r="BS25" i="7"/>
  <c r="BU25" i="7"/>
  <c r="BW25" i="7"/>
  <c r="BY25" i="7"/>
  <c r="CA25" i="7"/>
  <c r="CC25" i="7"/>
  <c r="CE25" i="7"/>
  <c r="CG25" i="7"/>
  <c r="CI25" i="7"/>
  <c r="CK25" i="7"/>
  <c r="CM25" i="7"/>
  <c r="CM36" i="7" s="1"/>
  <c r="CM38" i="7" s="1"/>
  <c r="CO25" i="7"/>
  <c r="CQ25" i="7"/>
  <c r="CS25" i="7"/>
  <c r="CU25" i="7"/>
  <c r="CW25" i="7"/>
  <c r="CY25" i="7"/>
  <c r="Q25" i="7"/>
  <c r="L30" i="4"/>
  <c r="N30" i="4"/>
  <c r="P30" i="4"/>
  <c r="R30" i="4"/>
  <c r="T30" i="4"/>
  <c r="V30" i="4"/>
  <c r="X30" i="4"/>
  <c r="Z30" i="4"/>
  <c r="AB30" i="4"/>
  <c r="AD30" i="4"/>
  <c r="AF30" i="4"/>
  <c r="AH30" i="4"/>
  <c r="AJ30" i="4"/>
  <c r="AL30" i="4"/>
  <c r="AN30" i="4"/>
  <c r="AP30" i="4"/>
  <c r="AR30" i="4"/>
  <c r="AT30" i="4"/>
  <c r="AV30" i="4"/>
  <c r="AX30" i="4"/>
  <c r="AZ30" i="4"/>
  <c r="BB30" i="4"/>
  <c r="BD30" i="4"/>
  <c r="BF30" i="4"/>
  <c r="BH30" i="4"/>
  <c r="BJ30" i="4"/>
  <c r="BL30" i="4"/>
  <c r="BN30" i="4"/>
  <c r="BP30" i="4"/>
  <c r="BR30" i="4"/>
  <c r="BT30" i="4"/>
  <c r="BV30" i="4"/>
  <c r="BX30" i="4"/>
  <c r="BZ30" i="4"/>
  <c r="CB30" i="4"/>
  <c r="CD30" i="4"/>
  <c r="CF30" i="4"/>
  <c r="CH30" i="4"/>
  <c r="CJ30" i="4"/>
  <c r="CL30" i="4"/>
  <c r="CN30" i="4"/>
  <c r="CP30" i="4"/>
  <c r="CR30" i="4"/>
  <c r="CT30" i="4"/>
  <c r="CV30" i="4"/>
  <c r="CX30" i="4"/>
  <c r="CZ30" i="4"/>
  <c r="J30" i="4"/>
  <c r="L29" i="4"/>
  <c r="N29" i="4"/>
  <c r="P29" i="4"/>
  <c r="R29" i="4"/>
  <c r="T29" i="4"/>
  <c r="V29" i="4"/>
  <c r="X29" i="4"/>
  <c r="Z29" i="4"/>
  <c r="AB29" i="4"/>
  <c r="AD29" i="4"/>
  <c r="AF29" i="4"/>
  <c r="AH29" i="4"/>
  <c r="AJ29" i="4"/>
  <c r="AL29" i="4"/>
  <c r="AN29" i="4"/>
  <c r="AP29" i="4"/>
  <c r="AR29" i="4"/>
  <c r="AT29" i="4"/>
  <c r="AV29" i="4"/>
  <c r="AX29" i="4"/>
  <c r="AZ29" i="4"/>
  <c r="BB29" i="4"/>
  <c r="BD29" i="4"/>
  <c r="BF29" i="4"/>
  <c r="BH29" i="4"/>
  <c r="BJ29" i="4"/>
  <c r="BL29" i="4"/>
  <c r="BN29" i="4"/>
  <c r="BP29" i="4"/>
  <c r="BR29" i="4"/>
  <c r="BT29" i="4"/>
  <c r="BV29" i="4"/>
  <c r="BX29" i="4"/>
  <c r="BZ29" i="4"/>
  <c r="CB29" i="4"/>
  <c r="CD29" i="4"/>
  <c r="CF29" i="4"/>
  <c r="CH29" i="4"/>
  <c r="CJ29" i="4"/>
  <c r="CL29" i="4"/>
  <c r="CN29" i="4"/>
  <c r="CP29" i="4"/>
  <c r="CR29" i="4"/>
  <c r="CT29" i="4"/>
  <c r="CV29" i="4"/>
  <c r="CX29" i="4"/>
  <c r="CZ29" i="4"/>
  <c r="J29" i="4"/>
  <c r="DB25" i="4"/>
  <c r="DB24" i="4"/>
  <c r="DB22" i="4"/>
  <c r="DB17" i="4"/>
  <c r="DB15" i="4"/>
  <c r="DB23" i="4" l="1"/>
  <c r="BP31" i="4"/>
  <c r="DA19" i="5"/>
  <c r="DA13" i="5" s="1"/>
  <c r="DA14" i="7"/>
  <c r="AI36" i="7"/>
  <c r="AI38" i="7" s="1"/>
  <c r="BG27" i="7"/>
  <c r="BE27" i="7"/>
  <c r="BO27" i="7"/>
  <c r="BM27" i="7"/>
  <c r="CH31" i="4"/>
  <c r="CR31" i="4"/>
  <c r="CV31" i="4"/>
  <c r="CF31" i="4"/>
  <c r="BX31" i="4"/>
  <c r="AZ31" i="4"/>
  <c r="AJ31" i="4"/>
  <c r="AB31" i="4"/>
  <c r="T31" i="4"/>
  <c r="BW27" i="7"/>
  <c r="BW36" i="7" s="1"/>
  <c r="BW38" i="7" s="1"/>
  <c r="S27" i="7"/>
  <c r="U27" i="7"/>
  <c r="CX31" i="4"/>
  <c r="CP31" i="4"/>
  <c r="BJ31" i="4"/>
  <c r="CK27" i="7"/>
  <c r="BU27" i="7"/>
  <c r="AG27" i="7"/>
  <c r="BZ31" i="4"/>
  <c r="BR31" i="4"/>
  <c r="BL31" i="4"/>
  <c r="CE27" i="7"/>
  <c r="CE36" i="7" s="1"/>
  <c r="CE38" i="7" s="1"/>
  <c r="DA25" i="7"/>
  <c r="Q27" i="7"/>
  <c r="CC27" i="7"/>
  <c r="AW27" i="7"/>
  <c r="AO27" i="7"/>
  <c r="Y27" i="7"/>
  <c r="CN31" i="4"/>
  <c r="CJ31" i="4"/>
  <c r="BD31" i="4"/>
  <c r="AN31" i="4"/>
  <c r="AF31" i="4"/>
  <c r="X31" i="4"/>
  <c r="AY27" i="7"/>
  <c r="BH31" i="4"/>
  <c r="CZ31" i="4"/>
  <c r="CB31" i="4"/>
  <c r="BT31" i="4"/>
  <c r="BB31" i="4"/>
  <c r="DA26" i="7"/>
  <c r="DB26" i="4"/>
  <c r="DB29" i="4"/>
  <c r="P31" i="4"/>
  <c r="AR31" i="4"/>
  <c r="CT31" i="4"/>
  <c r="CL31" i="4"/>
  <c r="CD31" i="4"/>
  <c r="BV31" i="4"/>
  <c r="BN31" i="4"/>
  <c r="BF31" i="4"/>
  <c r="AX31" i="4"/>
  <c r="AP31" i="4"/>
  <c r="AU29" i="5"/>
  <c r="AT31" i="4"/>
  <c r="AV31" i="4"/>
  <c r="DB30" i="4"/>
  <c r="DA22" i="3"/>
  <c r="DA20" i="3"/>
  <c r="DA18" i="3"/>
  <c r="DA16" i="3"/>
  <c r="DA14" i="3"/>
  <c r="DA15" i="3" s="1"/>
  <c r="M27" i="3"/>
  <c r="W27" i="3"/>
  <c r="W28" i="3" s="1"/>
  <c r="AC27" i="3"/>
  <c r="AK27" i="3"/>
  <c r="AS27" i="3"/>
  <c r="BA27" i="3"/>
  <c r="BI27" i="3"/>
  <c r="BQ27" i="3"/>
  <c r="BY27" i="3"/>
  <c r="CG27" i="3"/>
  <c r="CO27" i="3"/>
  <c r="CU27" i="3"/>
  <c r="CU28" i="3" s="1"/>
  <c r="CW27" i="3"/>
  <c r="M26" i="3"/>
  <c r="T27" i="1"/>
  <c r="T28" i="1" s="1"/>
  <c r="AZ27" i="1"/>
  <c r="AZ28" i="1" s="1"/>
  <c r="BH27" i="1"/>
  <c r="BH28" i="1" s="1"/>
  <c r="BP27" i="1"/>
  <c r="BP28" i="1" s="1"/>
  <c r="BV27" i="1"/>
  <c r="BV28" i="1" s="1"/>
  <c r="CD27" i="1"/>
  <c r="CD28" i="1" s="1"/>
  <c r="DD17" i="4"/>
  <c r="DA19" i="3" l="1"/>
  <c r="DA23" i="3"/>
  <c r="M28" i="3"/>
  <c r="DB14" i="4"/>
  <c r="DC16" i="3"/>
  <c r="DD15" i="4"/>
  <c r="C9" i="8"/>
  <c r="DA19" i="1"/>
  <c r="DA27" i="7"/>
  <c r="CZ23" i="1"/>
  <c r="DA23" i="1"/>
  <c r="CZ19" i="1"/>
  <c r="C8" i="8" l="1"/>
  <c r="DD14" i="4"/>
  <c r="DA13" i="3"/>
  <c r="DB19" i="1"/>
  <c r="Q26" i="5"/>
  <c r="Y26" i="5"/>
  <c r="AG26" i="5"/>
  <c r="AO26" i="5"/>
  <c r="AW26" i="5"/>
  <c r="BE26" i="5"/>
  <c r="BM26" i="5"/>
  <c r="BU26" i="5"/>
  <c r="CC26" i="5"/>
  <c r="CK26" i="5"/>
  <c r="CS26" i="5"/>
  <c r="Q30" i="5"/>
  <c r="U30" i="5" s="1"/>
  <c r="Q31" i="5"/>
  <c r="U31" i="5" s="1"/>
  <c r="DB19" i="5" l="1"/>
  <c r="DB16" i="7"/>
  <c r="C7" i="8"/>
  <c r="W30" i="5"/>
  <c r="Y30" i="5" s="1"/>
  <c r="AC30" i="5" s="1"/>
  <c r="AE30" i="5" s="1"/>
  <c r="AG30" i="5" s="1"/>
  <c r="AK30" i="5" s="1"/>
  <c r="AM30" i="5" s="1"/>
  <c r="BU30" i="5" s="1"/>
  <c r="BY30" i="5" s="1"/>
  <c r="CA30" i="5" s="1"/>
  <c r="CC30" i="5" s="1"/>
  <c r="CG30" i="5" s="1"/>
  <c r="CI30" i="5" s="1"/>
  <c r="CK30" i="5" s="1"/>
  <c r="CO30" i="5" s="1"/>
  <c r="CQ30" i="5" s="1"/>
  <c r="CS30" i="5" s="1"/>
  <c r="CW30" i="5" s="1"/>
  <c r="CY30" i="5" s="1"/>
  <c r="DC17" i="5"/>
  <c r="DC18" i="5"/>
  <c r="DD24" i="4"/>
  <c r="C10" i="8"/>
  <c r="DC21" i="5"/>
  <c r="W31" i="5"/>
  <c r="U32" i="5"/>
  <c r="Q32" i="5"/>
  <c r="DB19" i="7"/>
  <c r="DC19" i="7" s="1"/>
  <c r="DC19" i="5" l="1"/>
  <c r="DB13" i="5"/>
  <c r="DB14" i="7"/>
  <c r="DC24" i="5"/>
  <c r="Y31" i="5"/>
  <c r="W32" i="5"/>
  <c r="DC17" i="7"/>
  <c r="Q29" i="7"/>
  <c r="U29" i="7" s="1"/>
  <c r="Q28" i="7"/>
  <c r="U28" i="7" s="1"/>
  <c r="CS24" i="7"/>
  <c r="CK24" i="7"/>
  <c r="CC24" i="7"/>
  <c r="BU24" i="7"/>
  <c r="BM24" i="7"/>
  <c r="BE24" i="7"/>
  <c r="AW24" i="7"/>
  <c r="AO24" i="7"/>
  <c r="AG24" i="7"/>
  <c r="Y24" i="7"/>
  <c r="Q24" i="7"/>
  <c r="AC28" i="3"/>
  <c r="AK28" i="3"/>
  <c r="AS28" i="3"/>
  <c r="BA28" i="3"/>
  <c r="BI28" i="3"/>
  <c r="BQ28" i="3"/>
  <c r="BY28" i="3"/>
  <c r="CG28" i="3"/>
  <c r="CO28" i="3"/>
  <c r="CW28" i="3"/>
  <c r="AC31" i="5" l="1"/>
  <c r="Y32" i="5"/>
  <c r="DC15" i="7"/>
  <c r="W29" i="7"/>
  <c r="DD18" i="4"/>
  <c r="DD19" i="4"/>
  <c r="DC22" i="3"/>
  <c r="W28" i="7"/>
  <c r="U30" i="7"/>
  <c r="Q30" i="7"/>
  <c r="DD25" i="4"/>
  <c r="DC26" i="4"/>
  <c r="DC14" i="4" s="1"/>
  <c r="DB15" i="3"/>
  <c r="DB16" i="1"/>
  <c r="BM25" i="3"/>
  <c r="BE25" i="3"/>
  <c r="AW25" i="3"/>
  <c r="AO25" i="3"/>
  <c r="AO35" i="7" s="1"/>
  <c r="BL25" i="1"/>
  <c r="BD25" i="1"/>
  <c r="AV25" i="1"/>
  <c r="AN25" i="1"/>
  <c r="AP39" i="4" s="1"/>
  <c r="P25" i="1"/>
  <c r="AX28" i="4"/>
  <c r="CD28" i="4"/>
  <c r="BV28" i="4"/>
  <c r="BN28" i="4"/>
  <c r="BF28" i="4"/>
  <c r="D8" i="8" l="1"/>
  <c r="E8" i="8" s="1"/>
  <c r="DC14" i="7"/>
  <c r="D9" i="8"/>
  <c r="E9" i="8" s="1"/>
  <c r="DB19" i="3"/>
  <c r="DC18" i="3"/>
  <c r="AW35" i="7"/>
  <c r="AX39" i="4"/>
  <c r="BF39" i="4"/>
  <c r="BE35" i="7"/>
  <c r="BM35" i="7"/>
  <c r="BN39" i="4"/>
  <c r="Y29" i="7"/>
  <c r="AC29" i="7" s="1"/>
  <c r="AE29" i="7" s="1"/>
  <c r="DB23" i="3"/>
  <c r="DC23" i="3" s="1"/>
  <c r="DB23" i="1"/>
  <c r="AE31" i="5"/>
  <c r="AC32" i="5"/>
  <c r="DB31" i="4"/>
  <c r="DC16" i="7"/>
  <c r="DC20" i="3"/>
  <c r="DB18" i="1"/>
  <c r="Y28" i="7"/>
  <c r="W30" i="7"/>
  <c r="DD22" i="4"/>
  <c r="DB22" i="1"/>
  <c r="R32" i="4"/>
  <c r="CT28" i="4"/>
  <c r="CL28" i="4"/>
  <c r="AP28" i="4"/>
  <c r="AH28" i="4"/>
  <c r="Z28" i="4"/>
  <c r="R28" i="4"/>
  <c r="DC21" i="3"/>
  <c r="Q29" i="3"/>
  <c r="CS25" i="3"/>
  <c r="CK25" i="3"/>
  <c r="CC25" i="3"/>
  <c r="BU25" i="3"/>
  <c r="AG25" i="3"/>
  <c r="Y25" i="3"/>
  <c r="Z39" i="4" s="1"/>
  <c r="Y35" i="7" s="1"/>
  <c r="Q25" i="3"/>
  <c r="DC14" i="3"/>
  <c r="CR25" i="1"/>
  <c r="CJ25" i="1"/>
  <c r="CB25" i="1"/>
  <c r="BT25" i="1"/>
  <c r="AF25" i="1"/>
  <c r="X25" i="1"/>
  <c r="DB13" i="3" l="1"/>
  <c r="DC13" i="3" s="1"/>
  <c r="DC19" i="3"/>
  <c r="CL39" i="4"/>
  <c r="CK35" i="7"/>
  <c r="Q35" i="7"/>
  <c r="R39" i="4"/>
  <c r="CC35" i="7"/>
  <c r="CD39" i="4"/>
  <c r="AG35" i="7"/>
  <c r="AH39" i="4"/>
  <c r="CS35" i="7"/>
  <c r="CT39" i="4"/>
  <c r="BV39" i="4"/>
  <c r="BU35" i="7"/>
  <c r="AG31" i="5"/>
  <c r="AE32" i="5"/>
  <c r="AG29" i="7"/>
  <c r="AC28" i="7"/>
  <c r="Y30" i="7"/>
  <c r="U29" i="3"/>
  <c r="W29" i="3" s="1"/>
  <c r="Y29" i="3" s="1"/>
  <c r="AC29" i="3" s="1"/>
  <c r="AE29" i="3" s="1"/>
  <c r="AG29" i="3" s="1"/>
  <c r="AK29" i="3" s="1"/>
  <c r="AM29" i="3" s="1"/>
  <c r="BU29" i="3" s="1"/>
  <c r="BY29" i="3" s="1"/>
  <c r="CA29" i="3" s="1"/>
  <c r="CC29" i="3" s="1"/>
  <c r="CG29" i="3" s="1"/>
  <c r="CI29" i="3" s="1"/>
  <c r="CK29" i="3" s="1"/>
  <c r="CO29" i="3" s="1"/>
  <c r="CQ29" i="3" s="1"/>
  <c r="CS29" i="3" s="1"/>
  <c r="CW29" i="3" s="1"/>
  <c r="CY29" i="3" s="1"/>
  <c r="V32" i="4"/>
  <c r="X32" i="4" s="1"/>
  <c r="R33" i="4"/>
  <c r="V33" i="4" s="1"/>
  <c r="DC15" i="3"/>
  <c r="Q30" i="3"/>
  <c r="DB14" i="1"/>
  <c r="P29" i="1"/>
  <c r="T29" i="1" s="1"/>
  <c r="V29" i="1" s="1"/>
  <c r="X29" i="1" s="1"/>
  <c r="AB29" i="1" s="1"/>
  <c r="AD29" i="1" s="1"/>
  <c r="AF29" i="1" s="1"/>
  <c r="AJ29" i="1" s="1"/>
  <c r="AL29" i="1" s="1"/>
  <c r="BT29" i="1" s="1"/>
  <c r="BX29" i="1" s="1"/>
  <c r="BZ29" i="1" s="1"/>
  <c r="CB29" i="1" s="1"/>
  <c r="CF29" i="1" s="1"/>
  <c r="CH29" i="1" s="1"/>
  <c r="CJ29" i="1" s="1"/>
  <c r="CP29" i="1" s="1"/>
  <c r="CR29" i="1" s="1"/>
  <c r="DA15" i="1"/>
  <c r="DA13" i="1" s="1"/>
  <c r="D6" i="8" s="1"/>
  <c r="CZ15" i="1"/>
  <c r="CZ13" i="1" s="1"/>
  <c r="C6" i="8" s="1"/>
  <c r="C11" i="8" s="1"/>
  <c r="C15" i="8" s="1"/>
  <c r="E6" i="8" l="1"/>
  <c r="D7" i="8"/>
  <c r="E7" i="8" s="1"/>
  <c r="Z32" i="4"/>
  <c r="DB13" i="1"/>
  <c r="AK31" i="5"/>
  <c r="AG32" i="5"/>
  <c r="AE28" i="7"/>
  <c r="AC30" i="7"/>
  <c r="AK29" i="7"/>
  <c r="R34" i="4"/>
  <c r="V34" i="4"/>
  <c r="X33" i="4"/>
  <c r="Q31" i="3"/>
  <c r="U30" i="3"/>
  <c r="CV29" i="1"/>
  <c r="DB15" i="1"/>
  <c r="P30" i="1"/>
  <c r="AD32" i="4" l="1"/>
  <c r="AK32" i="5"/>
  <c r="AM31" i="5"/>
  <c r="AM29" i="7"/>
  <c r="AG28" i="7"/>
  <c r="AE30" i="7"/>
  <c r="X34" i="4"/>
  <c r="Z33" i="4"/>
  <c r="W30" i="3"/>
  <c r="U31" i="3"/>
  <c r="CX29" i="1"/>
  <c r="T30" i="1"/>
  <c r="P31" i="1"/>
  <c r="AF32" i="4" l="1"/>
  <c r="BU31" i="5"/>
  <c r="AM32" i="5"/>
  <c r="BU29" i="7"/>
  <c r="AK28" i="7"/>
  <c r="AG30" i="7"/>
  <c r="Z34" i="4"/>
  <c r="AD33" i="4"/>
  <c r="W31" i="3"/>
  <c r="Y30" i="3"/>
  <c r="V30" i="1"/>
  <c r="T31" i="1"/>
  <c r="AH32" i="4" l="1"/>
  <c r="BY31" i="5"/>
  <c r="BU32" i="5"/>
  <c r="BY29" i="7"/>
  <c r="AM28" i="7"/>
  <c r="AK30" i="7"/>
  <c r="AD34" i="4"/>
  <c r="AF33" i="4"/>
  <c r="Y31" i="3"/>
  <c r="AC30" i="3"/>
  <c r="V31" i="1"/>
  <c r="X30" i="1"/>
  <c r="AL32" i="4" l="1"/>
  <c r="CA31" i="5"/>
  <c r="BY32" i="5"/>
  <c r="CA29" i="7"/>
  <c r="BU28" i="7"/>
  <c r="AM30" i="7"/>
  <c r="AF34" i="4"/>
  <c r="AH33" i="4"/>
  <c r="AE30" i="3"/>
  <c r="AC31" i="3"/>
  <c r="AB30" i="1"/>
  <c r="X31" i="1"/>
  <c r="AN32" i="4" l="1"/>
  <c r="CC31" i="5"/>
  <c r="CA32" i="5"/>
  <c r="CC29" i="7"/>
  <c r="BY28" i="7"/>
  <c r="BU30" i="7"/>
  <c r="AL33" i="4"/>
  <c r="AH34" i="4"/>
  <c r="AE31" i="3"/>
  <c r="AG30" i="3"/>
  <c r="AD30" i="1"/>
  <c r="AB31" i="1"/>
  <c r="AP32" i="4" l="1"/>
  <c r="CG31" i="5"/>
  <c r="CC32" i="5"/>
  <c r="CG29" i="7"/>
  <c r="CA28" i="7"/>
  <c r="BY30" i="7"/>
  <c r="AL34" i="4"/>
  <c r="AN33" i="4"/>
  <c r="AG31" i="3"/>
  <c r="AK30" i="3"/>
  <c r="AF30" i="1"/>
  <c r="AD31" i="1"/>
  <c r="AT32" i="4" l="1"/>
  <c r="CI31" i="5"/>
  <c r="CG32" i="5"/>
  <c r="CI29" i="7"/>
  <c r="CC28" i="7"/>
  <c r="CA30" i="7"/>
  <c r="AN34" i="4"/>
  <c r="AP33" i="4"/>
  <c r="AK31" i="3"/>
  <c r="AM30" i="3"/>
  <c r="AF31" i="1"/>
  <c r="AJ30" i="1"/>
  <c r="AV32" i="4" l="1"/>
  <c r="CK31" i="5"/>
  <c r="CI32" i="5"/>
  <c r="CK29" i="7"/>
  <c r="CG28" i="7"/>
  <c r="CC30" i="7"/>
  <c r="AP34" i="4"/>
  <c r="AT33" i="4"/>
  <c r="AM31" i="3"/>
  <c r="BU30" i="3"/>
  <c r="AL30" i="1"/>
  <c r="AJ31" i="1"/>
  <c r="AX32" i="4" l="1"/>
  <c r="CO31" i="5"/>
  <c r="CK32" i="5"/>
  <c r="CO29" i="7"/>
  <c r="CI28" i="7"/>
  <c r="CG30" i="7"/>
  <c r="AT34" i="4"/>
  <c r="AV33" i="4"/>
  <c r="BY30" i="3"/>
  <c r="BU31" i="3"/>
  <c r="AL31" i="1"/>
  <c r="BT30" i="1"/>
  <c r="BB32" i="4" l="1"/>
  <c r="CQ31" i="5"/>
  <c r="CO32" i="5"/>
  <c r="CQ29" i="7"/>
  <c r="CK28" i="7"/>
  <c r="CI30" i="7"/>
  <c r="AV34" i="4"/>
  <c r="AX33" i="4"/>
  <c r="BY31" i="3"/>
  <c r="CA30" i="3"/>
  <c r="BX30" i="1"/>
  <c r="BT31" i="1"/>
  <c r="BD32" i="4" l="1"/>
  <c r="CQ32" i="5"/>
  <c r="CS31" i="5"/>
  <c r="CS29" i="7"/>
  <c r="CO28" i="7"/>
  <c r="CK30" i="7"/>
  <c r="AX34" i="4"/>
  <c r="BB33" i="4"/>
  <c r="CA31" i="3"/>
  <c r="CC30" i="3"/>
  <c r="BX31" i="1"/>
  <c r="BZ30" i="1"/>
  <c r="CL32" i="4" l="1"/>
  <c r="CW31" i="5"/>
  <c r="CS32" i="5"/>
  <c r="CW29" i="7"/>
  <c r="CQ28" i="7"/>
  <c r="CO30" i="7"/>
  <c r="BB34" i="4"/>
  <c r="BD33" i="4"/>
  <c r="CC31" i="3"/>
  <c r="CG30" i="3"/>
  <c r="BZ31" i="1"/>
  <c r="CB30" i="1"/>
  <c r="CP32" i="4" l="1"/>
  <c r="CY31" i="5"/>
  <c r="CY32" i="5" s="1"/>
  <c r="CW32" i="5"/>
  <c r="CY29" i="7"/>
  <c r="CS28" i="7"/>
  <c r="CQ30" i="7"/>
  <c r="BD34" i="4"/>
  <c r="CL33" i="4"/>
  <c r="CG31" i="3"/>
  <c r="CI30" i="3"/>
  <c r="CF30" i="1"/>
  <c r="CB31" i="1"/>
  <c r="CR32" i="4" l="1"/>
  <c r="CW28" i="7"/>
  <c r="CS30" i="7"/>
  <c r="CL34" i="4"/>
  <c r="CP33" i="4"/>
  <c r="CI31" i="3"/>
  <c r="CK30" i="3"/>
  <c r="CF31" i="1"/>
  <c r="CH30" i="1"/>
  <c r="CT32" i="4" l="1"/>
  <c r="CY28" i="7"/>
  <c r="CY30" i="7" s="1"/>
  <c r="CW30" i="7"/>
  <c r="CP34" i="4"/>
  <c r="CR33" i="4"/>
  <c r="CK31" i="3"/>
  <c r="CO30" i="3"/>
  <c r="CH31" i="1"/>
  <c r="CJ30" i="1"/>
  <c r="CX32" i="4" l="1"/>
  <c r="CR34" i="4"/>
  <c r="CT33" i="4"/>
  <c r="CO31" i="3"/>
  <c r="CQ30" i="3"/>
  <c r="CJ31" i="1"/>
  <c r="CZ32" i="4" l="1"/>
  <c r="CT34" i="4"/>
  <c r="CX33" i="4"/>
  <c r="CQ31" i="3"/>
  <c r="CS30" i="3"/>
  <c r="CP30" i="1"/>
  <c r="CX34" i="4" l="1"/>
  <c r="CZ33" i="4"/>
  <c r="CZ34" i="4" s="1"/>
  <c r="CS31" i="3"/>
  <c r="CW30" i="3"/>
  <c r="CP31" i="1"/>
  <c r="CR30" i="1"/>
  <c r="CW31" i="3" l="1"/>
  <c r="CY30" i="3"/>
  <c r="CY31" i="3" s="1"/>
  <c r="CV30" i="1"/>
  <c r="CR31" i="1"/>
  <c r="CX30" i="1" l="1"/>
  <c r="CX31" i="1" s="1"/>
  <c r="CV31" i="1"/>
  <c r="D10" i="8" l="1"/>
  <c r="E10" i="8" s="1"/>
  <c r="E11" i="8" s="1"/>
  <c r="DC13" i="5"/>
  <c r="D11" i="8" l="1"/>
</calcChain>
</file>

<file path=xl/sharedStrings.xml><?xml version="1.0" encoding="utf-8"?>
<sst xmlns="http://schemas.openxmlformats.org/spreadsheetml/2006/main" count="1053" uniqueCount="144">
  <si>
    <t>OBJETIVO</t>
  </si>
  <si>
    <t xml:space="preserve">NOMBRE DEL INDICADOR </t>
  </si>
  <si>
    <t>FORMULA</t>
  </si>
  <si>
    <t xml:space="preserve">RESPONSABLE </t>
  </si>
  <si>
    <t>META</t>
  </si>
  <si>
    <t>FRECUENCIA</t>
  </si>
  <si>
    <t>MENSUAL</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</si>
  <si>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</si>
  <si>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</si>
  <si>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</si>
  <si>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</si>
  <si>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</si>
  <si>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</si>
  <si>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</si>
  <si>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</si>
  <si>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</si>
  <si>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</si>
  <si>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</si>
  <si>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</si>
  <si>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</si>
  <si>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</si>
  <si>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</si>
  <si>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</si>
  <si>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</si>
  <si>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</si>
  <si>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</si>
  <si>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</si>
  <si>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</si>
  <si>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</si>
  <si>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</si>
  <si>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</si>
  <si>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</si>
  <si>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</si>
  <si>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(Consumo per-cápita Vigente – Consumo per-cápita Anterior)/Consumo per-cápita Anterior.</t>
  </si>
  <si>
    <t>Realizar medición del indicador, establecer el cumplimiento de la meta y tomar acciones de mejora si corresponde</t>
  </si>
  <si>
    <t>Eficacia</t>
  </si>
  <si>
    <t>(Consumo Anterior – Consumo Vigente)/Consumo Anterior.</t>
  </si>
  <si>
    <t xml:space="preserve">FORMULA   </t>
  </si>
  <si>
    <t xml:space="preserve"> </t>
  </si>
  <si>
    <t xml:space="preserve">  </t>
  </si>
  <si>
    <t>Registrar mensualmente los consumos de energía eléctrica, en KW-H.</t>
  </si>
  <si>
    <t>Realizar las gestiones necesarias ante los organismos autorizados para garantizar la recolección y adecuada disposición de los residuos generados.</t>
  </si>
  <si>
    <t>p</t>
  </si>
  <si>
    <t>Realizar corte semestral de consumo, comparando los resultados mensuales</t>
  </si>
  <si>
    <t>Revisar los puntos de separación de residuos (convencionales y peligrosos), verificando si es necesario instalar nuevos</t>
  </si>
  <si>
    <t xml:space="preserve">(No de acciones implementadas / No de acciones programadas) </t>
  </si>
  <si>
    <t>Programa</t>
  </si>
  <si>
    <t>Programado</t>
  </si>
  <si>
    <t>Ejecutado</t>
  </si>
  <si>
    <t>%Cumplimiento</t>
  </si>
  <si>
    <t>TOTAL</t>
  </si>
  <si>
    <t>ejecutado enero</t>
  </si>
  <si>
    <t>ejecutado febrero</t>
  </si>
  <si>
    <t>ejecutado marzo</t>
  </si>
  <si>
    <t>ejecutado abril</t>
  </si>
  <si>
    <t>ejecutado mayo</t>
  </si>
  <si>
    <t>ejecutado junio</t>
  </si>
  <si>
    <t>ejecutado julio</t>
  </si>
  <si>
    <t xml:space="preserve">   </t>
  </si>
  <si>
    <t>ejecutado agosto</t>
  </si>
  <si>
    <t>ejecutado septiembre</t>
  </si>
  <si>
    <t>ejecutado octubre</t>
  </si>
  <si>
    <t>ejecutado noviembre</t>
  </si>
  <si>
    <t>ejecutado diciembre</t>
  </si>
  <si>
    <t>PEI</t>
  </si>
  <si>
    <t>VARIACION</t>
  </si>
  <si>
    <t xml:space="preserve">    </t>
  </si>
  <si>
    <t>Registrar bimestralmente los costos de consumos de agua, en "$".</t>
  </si>
  <si>
    <t>Asesor Responsable del PIGA / Oficina de Comunicaciones</t>
  </si>
  <si>
    <t>Asesor Responsable del PIGA</t>
  </si>
  <si>
    <t xml:space="preserve">                                                                                                           PROGRAMA USO EFICIENTE DEL AGUA</t>
  </si>
  <si>
    <t xml:space="preserve">1. Sensibilización, capacitación y divulgación </t>
  </si>
  <si>
    <t xml:space="preserve">3. Medición de Indicadores
</t>
  </si>
  <si>
    <t>Realizar corte semestral de consumo, comparando los resultados Bimestrales</t>
  </si>
  <si>
    <t>Adquirir hábitos responsables para el uso eficiente de la energía eléctrica al interior de la Institución</t>
  </si>
  <si>
    <t>1. Sensibilización, capacitación y divulgación</t>
  </si>
  <si>
    <t>2. Mantenimiento de Infraestructura</t>
  </si>
  <si>
    <t>3. Medición de Indicadores</t>
  </si>
  <si>
    <t>Realizar un inventario de la clase de luminarias en la entidad y su estado.</t>
  </si>
  <si>
    <t>Minimizar la cantidad de residuos que se generan a partir de la ejecución de las actividades de gestión del INFOTEP.</t>
  </si>
  <si>
    <t>Consumo Sostenible</t>
  </si>
  <si>
    <t xml:space="preserve"> Asesor Responsable del PIGA / Equipo de Comunicaciones</t>
  </si>
  <si>
    <t>(Cantidad mensual Vigente – Cantidad mensual Anterior)/Cantidad mensual Anterior.</t>
  </si>
  <si>
    <t>Identificar los residuos que se generan a partir de la ejecución de las actividades de gestión del INFOTEP: convencionales y peligrosos (identificando los niveles de peligrosidad)</t>
  </si>
  <si>
    <t>CUADRO DE RESUMEN DE RESULTADOS PIGA</t>
  </si>
  <si>
    <t xml:space="preserve"> Realizar un uso eficiente de la papeleria en la Institución</t>
  </si>
  <si>
    <t xml:space="preserve">2. Apoyo de aplicaciones tecnológicas y energias limpias </t>
  </si>
  <si>
    <t>TRIMESTRAL</t>
  </si>
  <si>
    <t>Promover acciones ambientales tendientes a fomentar una cultura ambientalmente responsable</t>
  </si>
  <si>
    <t xml:space="preserve">ANUAL </t>
  </si>
  <si>
    <t>ANUAL</t>
  </si>
  <si>
    <t xml:space="preserve">Cumplimiento </t>
  </si>
  <si>
    <t>EFICACIA</t>
  </si>
  <si>
    <t>(HC año anterior-HC año actual )/(HC año anterior)*100</t>
  </si>
  <si>
    <t>Garantizar la disponibilidad y adecuación de la Ruta de residuos sólidos con su respectiva señalización.</t>
  </si>
  <si>
    <t>3. Seguimiento y control</t>
  </si>
  <si>
    <t>Realizar control y seguimiento a proveedores y contratistas externos.</t>
  </si>
  <si>
    <t>2. Control de Emisiones Atmosféricas</t>
  </si>
  <si>
    <t>Uso Eficiente del Agua</t>
  </si>
  <si>
    <t>Uso Eficiente de la Energia</t>
  </si>
  <si>
    <t>Manejo Integral de Residuos</t>
  </si>
  <si>
    <t xml:space="preserve">Prácticas Sostenibles </t>
  </si>
  <si>
    <t>PROGRAMADO 2021</t>
  </si>
  <si>
    <t>Página 1 de 1</t>
  </si>
  <si>
    <t>versión 0</t>
  </si>
  <si>
    <t>00/00/2021</t>
  </si>
  <si>
    <t xml:space="preserve">                                                                                                                     </t>
  </si>
  <si>
    <t xml:space="preserve">                                                                                                                       </t>
  </si>
  <si>
    <t>PROGRAMA AMBIENTAL IMPLEMENTACIÓN DE BUENAS PRÁCTICAS AMBIENTALES</t>
  </si>
  <si>
    <t>PROGRAMA CONSUMO SOSTENIBLE</t>
  </si>
  <si>
    <t>PROGRAMA GESTIÓN INTEGRAL DE RESIDUOS</t>
  </si>
  <si>
    <t>PROGRAMA USO EFICIENTE DE LA ENERGÍA</t>
  </si>
  <si>
    <t>FOR-INFOTEP-SGA-05</t>
  </si>
  <si>
    <t>Promover el uso eficiente del agua mediante estrategias que permitan adquirir hábitos responsables sobre su consumo y cuidado con el fin de preservar este recurso natural.</t>
  </si>
  <si>
    <t>Lider de apoyo del PIGA</t>
  </si>
  <si>
    <t>Seguimiento a Mantenimiento preventivo de planta eléctrica.</t>
  </si>
  <si>
    <t>Realizar revisiones periódicas del estado de los grifos y unid. sanitarias del INFOTEP, como medida preventiva y/o correctiva de fugas y desperdicios.</t>
  </si>
  <si>
    <t>Garantizar la disposición adecuada de RAES y la respectiva entrega de certificados por los organismos autorizados.</t>
  </si>
  <si>
    <t>Revisión de unidades sanitarias y vertimientos.</t>
  </si>
  <si>
    <t>Reducir en un 2% la cantidad de residuos que genera la Institución.</t>
  </si>
  <si>
    <t>Realizar revisiones a la señalización en puntos de referencia (baños, cocina), con el fin de mantenerla en buen estado.</t>
  </si>
  <si>
    <t>Realizar revisiones al sistema de provisión de agua de la Institución.</t>
  </si>
  <si>
    <r>
      <rPr>
        <sz val="12"/>
        <color theme="1"/>
        <rFont val="Arial"/>
        <family val="2"/>
      </rPr>
      <t xml:space="preserve">Proveer del servicio de agua al 100% de la población Institucional </t>
    </r>
    <r>
      <rPr>
        <sz val="12"/>
        <color rgb="FFFF0000"/>
        <rFont val="Arial"/>
        <family val="2"/>
      </rPr>
      <t xml:space="preserve">
</t>
    </r>
  </si>
  <si>
    <t>Reducir el consumo de energía en un 2%</t>
  </si>
  <si>
    <t>Realizar revisiones a la señalización en puntos de referencia con el fin de mantenerla en buen estado.</t>
  </si>
  <si>
    <t>Realizar revisiones periódicas a las instalaciones eléctricas, asegurando el adecuado estado de los mismos, de tal forma que se eviten pérdidas de energía.</t>
  </si>
  <si>
    <t>Se realizarán periodicamente jornadas de capacitación, conmemoración y sensibilización entre los diferentes grupos de interes del INFOTEP, sobre el uso eficiente del agua.</t>
  </si>
  <si>
    <t>Se realizarán periodicamente jornadas de capacitación, conmemoración y sensibilización entre los diferentes grupos de interes del INFOTEP, sobre el uso eficiente de la energia.</t>
  </si>
  <si>
    <t>Se realizarán periodicamente jornadas y campañas de capacitación, conmemoración y sensibilización entre los diferentes grupos de interes del INFOTEP, sobre el manejo de los residuos.</t>
  </si>
  <si>
    <t>Se realizarán periodicamente jornadas y campañas de capacitación, conmemoración y sensibilización entre los diferentes grupos de interes del INFOTEP, sobre el uso eficiente de los recursos de oficina.</t>
  </si>
  <si>
    <t xml:space="preserve">Registrar el consumo semestral de bolsas plasticas para la gestión de los residuos sólidos en la Institución. </t>
  </si>
  <si>
    <t>Realizar el aforo semestral de la cantidad de residuos solidos generados.</t>
  </si>
  <si>
    <t>Registrar el consumo trimestral y semestral de resmas de papel, toner y vasos desechables en la Institución.</t>
  </si>
  <si>
    <t>Reducir el consumo de bolsas para residuos solidos en un 2%</t>
  </si>
  <si>
    <t xml:space="preserve">Desarrollar estrategias de educación, conmemoración y sensibilización entre los diferentes grupos de interes del INFOTEP. Sobre la implementación de prácticas ambientales sostenibles,  </t>
  </si>
  <si>
    <t>Seguimiento al cumplimiento tecnico mecanico vigente, del (los) vehiculo (s) de la Institución.</t>
  </si>
  <si>
    <t>Gestionar Jornadas de control de plagas.</t>
  </si>
  <si>
    <t>Mantener la significancia "baja" de los impactos asociados a las actividades de la institución.</t>
  </si>
  <si>
    <t>Realizar la identificacion de aspectos y evaluacion de los impactos ambientales de la institución.</t>
  </si>
  <si>
    <t xml:space="preserve">Realizar una encuesta de diagnóstico ambiental al los grupos de interes de la Entidad. </t>
  </si>
  <si>
    <t xml:space="preserve">Gestionar la implementacion de herramientas tecnológicas y promover el desuso de plásticos de un solo uso. </t>
  </si>
  <si>
    <t>Promover la implementación de medidas de eficiencia energética y/o adecuaciones en la infraestructura.</t>
  </si>
  <si>
    <t>Actualizar inventario forestal de la institución.</t>
  </si>
  <si>
    <t xml:space="preserve">1. Sensibilización, capacitación y divulgación.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</si>
</sst>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2]* #,##0.00_-;\-[$€-2]* #,##0.00_-;_-[$€-2]* &quot;-&quot;??_-"/>
  </numFmts>
  <fonts count="30" x14ac:knownFonts="1">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sz val="10"/>
      <color theme="9" tint="-0.249977111117893"/>
      <name val="Arial"/>
      <family val="2"/>
    </font>
    <font>
      <sz val="10"/>
      <color theme="9" tint="-0.249977111117893"/>
      <name val="Arial Narrow"/>
      <family val="2"/>
    </font>
    <font>
      <b/>
      <sz val="10"/>
      <color theme="1"/>
      <name val="Arial"/>
      <family val="2"/>
    </font>
    <font>
      <sz val="10"/>
      <color theme="1"/>
      <name val="Arial"/>
      <family val="2"/>
    </font>
    <font>
      <b/>
      <sz val="12"/>
      <name val="Arial"/>
      <family val="2"/>
    </font>
    <font>
      <sz val="12"/>
      <name val="Arial"/>
      <family val="2"/>
    </font>
    <font>
      <sz val="12"/>
      <color rgb="FFFF0000"/>
      <name val="Arial"/>
      <family val="2"/>
    </font>
    <font>
      <sz val="12"/>
      <color theme="1"/>
      <name val="Arial"/>
      <family val="2"/>
    </font>
    <font>
      <b/>
      <sz val="10"/>
      <color theme="9" tint="-0.249977111117893"/>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top style="thin">
        <color rgb="FF00B050"/>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06">
    <xf numFmtId="0" fontId="0" fillId="0" borderId="0" xfId="0"/>
    <xf numFmtId="0" fontId="2" fillId="0" borderId="0" xfId="0" applyFont="1" applyAlignment="1">
      <alignment vertical="center"/>
    </xf>
    <xf numFmtId="0" fontId="2" fillId="2" borderId="0" xfId="0" applyFont="1" applyFill="1" applyAlignment="1">
      <alignmen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9" fontId="2" fillId="0" borderId="28" xfId="1"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2" fillId="0" borderId="36" xfId="0" applyFont="1" applyBorder="1" applyAlignment="1">
      <alignment horizontal="center" vertical="center"/>
    </xf>
    <xf numFmtId="9" fontId="2" fillId="0" borderId="34" xfId="1" applyFont="1" applyFill="1" applyBorder="1" applyAlignment="1">
      <alignment horizontal="center" vertical="center"/>
    </xf>
    <xf numFmtId="0" fontId="6" fillId="2" borderId="30"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0" xfId="0" applyFont="1"/>
    <xf numFmtId="0" fontId="8" fillId="0" borderId="8"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Border="1"/>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 fillId="0" borderId="0" xfId="0" applyFont="1" applyAlignment="1">
      <alignment horizontal="center" vertical="center"/>
    </xf>
    <xf numFmtId="0" fontId="6" fillId="2" borderId="47" xfId="0"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164" fontId="2" fillId="0" borderId="0" xfId="4" applyFont="1" applyAlignment="1">
      <alignment vertical="center"/>
    </xf>
    <xf numFmtId="0" fontId="2" fillId="0" borderId="33" xfId="0" applyFont="1" applyBorder="1" applyAlignment="1">
      <alignment horizontal="center" vertical="center"/>
    </xf>
    <xf numFmtId="164" fontId="2" fillId="0" borderId="0" xfId="4" applyFont="1"/>
    <xf numFmtId="9" fontId="0" fillId="0" borderId="0" xfId="1" applyFont="1"/>
    <xf numFmtId="0" fontId="11" fillId="0" borderId="0" xfId="0" applyFont="1" applyAlignment="1">
      <alignment horizontal="left"/>
    </xf>
    <xf numFmtId="0" fontId="12" fillId="0" borderId="4" xfId="0" applyFont="1" applyBorder="1" applyAlignment="1">
      <alignment horizontal="center"/>
    </xf>
    <xf numFmtId="0" fontId="12" fillId="0" borderId="4" xfId="0" applyFont="1" applyBorder="1"/>
    <xf numFmtId="0" fontId="13" fillId="0" borderId="4" xfId="0" applyFont="1" applyBorder="1" applyAlignment="1">
      <alignment horizontal="center" vertical="center"/>
    </xf>
    <xf numFmtId="9" fontId="0" fillId="0" borderId="0" xfId="0" applyNumberFormat="1"/>
    <xf numFmtId="0" fontId="12" fillId="0" borderId="4" xfId="0" applyFont="1" applyBorder="1" applyAlignment="1">
      <alignment horizontal="center" vertical="center"/>
    </xf>
    <xf numFmtId="9" fontId="12" fillId="2" borderId="4" xfId="0" applyNumberFormat="1" applyFont="1" applyFill="1" applyBorder="1" applyAlignment="1">
      <alignment horizontal="center" vertical="center"/>
    </xf>
    <xf numFmtId="9" fontId="12" fillId="0" borderId="4" xfId="0" applyNumberFormat="1" applyFont="1" applyBorder="1" applyAlignment="1">
      <alignment horizontal="center" vertical="center"/>
    </xf>
    <xf numFmtId="9" fontId="12" fillId="0" borderId="1" xfId="1" applyFont="1" applyBorder="1" applyAlignment="1">
      <alignment horizontal="center" vertical="center"/>
    </xf>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9" fontId="12" fillId="0" borderId="4" xfId="0" applyNumberFormat="1" applyFont="1" applyBorder="1" applyAlignment="1">
      <alignment horizontal="center"/>
    </xf>
    <xf numFmtId="0" fontId="15" fillId="0" borderId="60" xfId="0" applyFont="1" applyBorder="1"/>
    <xf numFmtId="0" fontId="15" fillId="0" borderId="60" xfId="0" applyFont="1" applyBorder="1" applyAlignment="1">
      <alignment horizontal="center" vertical="center"/>
    </xf>
    <xf numFmtId="9" fontId="15" fillId="0" borderId="60"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7" fillId="0" borderId="4"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0" fontId="14" fillId="0" borderId="60" xfId="0" applyFont="1" applyBorder="1" applyAlignment="1">
      <alignment horizontal="center" vertical="center"/>
    </xf>
    <xf numFmtId="0" fontId="19" fillId="0" borderId="37" xfId="0" applyFont="1" applyBorder="1" applyAlignment="1">
      <alignment horizontal="center" vertical="center" wrapText="1"/>
    </xf>
    <xf numFmtId="0" fontId="16" fillId="0" borderId="57"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4" xfId="0" applyFont="1" applyBorder="1" applyAlignment="1">
      <alignment horizontal="center" vertical="center"/>
    </xf>
    <xf numFmtId="0" fontId="0" fillId="0" borderId="4" xfId="0" applyBorder="1" applyAlignment="1">
      <alignment horizontal="center" vertical="center"/>
    </xf>
    <xf numFmtId="0" fontId="17" fillId="0" borderId="4" xfId="0" applyFont="1" applyBorder="1" applyAlignment="1">
      <alignment horizontal="center" vertical="center"/>
    </xf>
    <xf numFmtId="0" fontId="21" fillId="0" borderId="41"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16" fillId="0" borderId="0" xfId="0" applyFont="1" applyAlignment="1">
      <alignment horizontal="center" vertical="center"/>
    </xf>
    <xf numFmtId="0" fontId="16" fillId="0" borderId="21"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4" borderId="10" xfId="0" applyFont="1" applyFill="1" applyBorder="1" applyAlignment="1">
      <alignment horizontal="center" vertical="center"/>
    </xf>
    <xf numFmtId="9" fontId="16" fillId="4" borderId="12" xfId="1" applyFont="1" applyFill="1" applyBorder="1" applyAlignment="1">
      <alignment horizontal="center" vertical="center"/>
    </xf>
    <xf numFmtId="0" fontId="16" fillId="4" borderId="0" xfId="0" applyFont="1" applyFill="1" applyAlignment="1">
      <alignment horizontal="center" vertical="center"/>
    </xf>
    <xf numFmtId="9" fontId="16" fillId="4" borderId="3" xfId="1" applyFont="1" applyFill="1" applyBorder="1" applyAlignment="1">
      <alignment horizontal="center" vertical="center"/>
    </xf>
    <xf numFmtId="0" fontId="19" fillId="2" borderId="52"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9" fillId="2" borderId="15" xfId="0" applyFont="1" applyFill="1" applyBorder="1" applyAlignment="1">
      <alignment horizontal="center" vertical="center"/>
    </xf>
    <xf numFmtId="0" fontId="19" fillId="2" borderId="13" xfId="0" applyFont="1" applyFill="1" applyBorder="1" applyAlignment="1">
      <alignment horizontal="center" vertical="center"/>
    </xf>
    <xf numFmtId="0" fontId="17" fillId="0" borderId="20" xfId="0" applyFont="1" applyBorder="1" applyAlignment="1">
      <alignment horizontal="center" vertical="center"/>
    </xf>
    <xf numFmtId="9" fontId="17" fillId="0" borderId="55" xfId="1" applyFont="1" applyFill="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61" xfId="0" applyFont="1" applyBorder="1" applyAlignment="1">
      <alignment horizontal="center" vertical="center"/>
    </xf>
    <xf numFmtId="0" fontId="17" fillId="0" borderId="52" xfId="0" applyFont="1" applyBorder="1" applyAlignment="1">
      <alignment horizontal="center" vertical="center"/>
    </xf>
    <xf numFmtId="0" fontId="17" fillId="0" borderId="15"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lignment horizontal="center" vertical="center"/>
    </xf>
    <xf numFmtId="0" fontId="17" fillId="0" borderId="63" xfId="0" applyFont="1" applyBorder="1" applyAlignment="1">
      <alignment horizontal="center" vertical="center"/>
    </xf>
    <xf numFmtId="0" fontId="17" fillId="0" borderId="5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9" fillId="2" borderId="23" xfId="0" applyFont="1" applyFill="1" applyBorder="1" applyAlignment="1">
      <alignment horizontal="center" vertical="center"/>
    </xf>
    <xf numFmtId="0" fontId="17" fillId="0" borderId="64" xfId="0" applyFont="1" applyBorder="1" applyAlignment="1">
      <alignment horizontal="center" vertical="center"/>
    </xf>
    <xf numFmtId="0" fontId="19" fillId="2" borderId="29"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50" xfId="0" applyFont="1" applyFill="1" applyBorder="1" applyAlignment="1">
      <alignment horizontal="center" vertical="center"/>
    </xf>
    <xf numFmtId="0" fontId="17" fillId="0" borderId="30" xfId="0" applyFont="1" applyBorder="1" applyAlignment="1">
      <alignment horizontal="center" vertical="center"/>
    </xf>
    <xf numFmtId="0" fontId="17" fillId="0" borderId="27" xfId="0" applyFont="1" applyBorder="1" applyAlignment="1">
      <alignment horizontal="center" vertical="center"/>
    </xf>
    <xf numFmtId="9" fontId="17" fillId="0" borderId="28" xfId="1" applyFont="1" applyFill="1" applyBorder="1" applyAlignment="1">
      <alignment horizontal="center" vertical="center"/>
    </xf>
    <xf numFmtId="0" fontId="17" fillId="0" borderId="36" xfId="0" applyFont="1" applyBorder="1" applyAlignment="1">
      <alignment horizontal="center" vertical="center"/>
    </xf>
    <xf numFmtId="0" fontId="17" fillId="0" borderId="33" xfId="0" applyFont="1" applyBorder="1" applyAlignment="1">
      <alignment horizontal="center" vertical="center"/>
    </xf>
    <xf numFmtId="0" fontId="16" fillId="0" borderId="8" xfId="0" applyFont="1" applyBorder="1" applyAlignment="1">
      <alignment vertical="center"/>
    </xf>
    <xf numFmtId="0" fontId="16" fillId="0" borderId="0" xfId="0" applyFont="1" applyAlignment="1">
      <alignment vertical="center"/>
    </xf>
    <xf numFmtId="0" fontId="16" fillId="0" borderId="9" xfId="0" applyFont="1" applyBorder="1" applyAlignment="1">
      <alignment vertical="center"/>
    </xf>
    <xf numFmtId="0" fontId="17" fillId="0" borderId="8" xfId="0" applyFont="1" applyBorder="1" applyAlignment="1">
      <alignment vertical="center"/>
    </xf>
    <xf numFmtId="0" fontId="17" fillId="0" borderId="0" xfId="0" applyFont="1" applyAlignment="1">
      <alignment vertical="center"/>
    </xf>
    <xf numFmtId="1" fontId="17" fillId="0" borderId="4" xfId="1" applyNumberFormat="1" applyFont="1" applyFill="1" applyBorder="1" applyAlignment="1">
      <alignment horizontal="center" vertical="center"/>
    </xf>
    <xf numFmtId="1" fontId="24" fillId="0" borderId="4" xfId="1" applyNumberFormat="1" applyFont="1" applyFill="1" applyBorder="1" applyAlignment="1">
      <alignment horizontal="center" vertical="center"/>
    </xf>
    <xf numFmtId="0" fontId="21" fillId="0" borderId="57" xfId="0" applyFont="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5" fillId="0" borderId="25"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2" fillId="0" borderId="4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2" borderId="57"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41" xfId="0" applyFont="1" applyFill="1" applyBorder="1" applyAlignment="1">
      <alignment horizontal="center" vertical="center"/>
    </xf>
    <xf numFmtId="0" fontId="22" fillId="0" borderId="41" xfId="0" applyFont="1" applyBorder="1" applyAlignment="1">
      <alignment horizontal="center" vertical="center"/>
    </xf>
    <xf numFmtId="0" fontId="22" fillId="0" borderId="39" xfId="0" applyFont="1" applyBorder="1" applyAlignment="1">
      <alignment horizontal="center" vertical="center"/>
    </xf>
    <xf numFmtId="9" fontId="22" fillId="0" borderId="40" xfId="1" applyFont="1" applyFill="1" applyBorder="1" applyAlignment="1">
      <alignment horizontal="center" vertical="center"/>
    </xf>
    <xf numFmtId="0" fontId="25" fillId="2" borderId="52"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57"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40" xfId="0" applyFont="1" applyFill="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9" fontId="22" fillId="0" borderId="28" xfId="1" applyFont="1" applyFill="1" applyBorder="1" applyAlignment="1">
      <alignment horizontal="center" vertical="center"/>
    </xf>
    <xf numFmtId="0" fontId="25" fillId="2" borderId="27"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28" xfId="0" applyFont="1" applyFill="1" applyBorder="1" applyAlignment="1">
      <alignment horizontal="center" vertical="center"/>
    </xf>
    <xf numFmtId="0" fontId="22" fillId="0" borderId="30" xfId="0" applyFont="1" applyBorder="1" applyAlignment="1">
      <alignment horizontal="center" vertical="center"/>
    </xf>
    <xf numFmtId="0" fontId="22" fillId="0" borderId="27" xfId="0" applyFont="1" applyBorder="1" applyAlignment="1">
      <alignment horizontal="center" vertical="center"/>
    </xf>
    <xf numFmtId="0" fontId="25" fillId="2" borderId="35" xfId="0" applyFont="1" applyFill="1" applyBorder="1" applyAlignment="1">
      <alignment horizontal="center" vertical="center"/>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9" fontId="22" fillId="0" borderId="34" xfId="1" applyFont="1" applyFill="1" applyBorder="1" applyAlignment="1">
      <alignment horizontal="center" vertical="center"/>
    </xf>
    <xf numFmtId="0" fontId="25" fillId="2" borderId="47" xfId="0" applyFont="1" applyFill="1" applyBorder="1" applyAlignment="1">
      <alignment horizontal="center" vertical="center"/>
    </xf>
    <xf numFmtId="0" fontId="25" fillId="0" borderId="41" xfId="0" applyFont="1" applyBorder="1" applyAlignment="1">
      <alignment horizontal="center" vertical="center" wrapText="1"/>
    </xf>
    <xf numFmtId="0" fontId="25" fillId="0" borderId="39" xfId="0" applyFont="1" applyBorder="1" applyAlignment="1">
      <alignment horizontal="center" vertical="center" wrapText="1"/>
    </xf>
    <xf numFmtId="0" fontId="22" fillId="0" borderId="52" xfId="0" applyFont="1" applyBorder="1" applyAlignment="1">
      <alignment horizontal="center" vertical="center"/>
    </xf>
    <xf numFmtId="0" fontId="22" fillId="0" borderId="15" xfId="0" applyFont="1" applyBorder="1" applyAlignment="1">
      <alignment horizontal="center" vertical="center"/>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2" borderId="23" xfId="0" applyFont="1" applyFill="1" applyBorder="1" applyAlignment="1">
      <alignment horizontal="center" vertical="center"/>
    </xf>
    <xf numFmtId="0" fontId="25" fillId="2" borderId="24" xfId="0" applyFont="1" applyFill="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1" xfId="0" applyFont="1" applyBorder="1" applyAlignment="1">
      <alignment horizontal="center" vertical="center"/>
    </xf>
    <xf numFmtId="0" fontId="22" fillId="0" borderId="24" xfId="0" applyFont="1" applyBorder="1" applyAlignment="1">
      <alignment horizontal="center" vertical="center"/>
    </xf>
    <xf numFmtId="9" fontId="22" fillId="0" borderId="24" xfId="1" applyFont="1" applyFill="1" applyBorder="1" applyAlignment="1">
      <alignment horizontal="center" vertical="center"/>
    </xf>
    <xf numFmtId="0" fontId="19" fillId="2" borderId="30"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9" fontId="17" fillId="0" borderId="65" xfId="1" applyFont="1" applyFill="1" applyBorder="1" applyAlignment="1">
      <alignment horizontal="center" vertical="center"/>
    </xf>
    <xf numFmtId="0" fontId="16" fillId="0" borderId="62" xfId="0" applyFont="1" applyBorder="1" applyAlignment="1">
      <alignment horizontal="center" vertical="center"/>
    </xf>
    <xf numFmtId="0" fontId="16" fillId="0" borderId="59" xfId="0" applyFont="1" applyBorder="1" applyAlignment="1">
      <alignment horizontal="center" vertical="center"/>
    </xf>
    <xf numFmtId="0" fontId="16" fillId="0" borderId="56" xfId="0" applyFont="1" applyBorder="1" applyAlignment="1">
      <alignment horizontal="center" vertical="center"/>
    </xf>
    <xf numFmtId="9" fontId="17" fillId="0" borderId="15" xfId="1" applyFont="1" applyFill="1" applyBorder="1" applyAlignment="1">
      <alignment horizontal="center" vertical="center"/>
    </xf>
    <xf numFmtId="0" fontId="19" fillId="2" borderId="10" xfId="0" applyFont="1" applyFill="1" applyBorder="1" applyAlignment="1">
      <alignment horizontal="center" vertical="center"/>
    </xf>
    <xf numFmtId="0" fontId="19" fillId="2" borderId="38" xfId="0" applyFont="1" applyFill="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38" xfId="0" applyFont="1" applyBorder="1" applyAlignment="1">
      <alignment horizontal="center" vertical="center"/>
    </xf>
    <xf numFmtId="9" fontId="17" fillId="0" borderId="34" xfId="1" applyFont="1" applyFill="1" applyBorder="1" applyAlignment="1">
      <alignment horizontal="center" vertical="center"/>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16" fillId="0" borderId="58" xfId="0" applyFont="1" applyBorder="1" applyAlignment="1">
      <alignment horizontal="center" vertical="center"/>
    </xf>
    <xf numFmtId="0" fontId="21" fillId="0" borderId="58" xfId="0" applyFont="1" applyBorder="1" applyAlignment="1">
      <alignment horizontal="center" vertical="center"/>
    </xf>
    <xf numFmtId="0" fontId="19" fillId="2" borderId="41" xfId="0" applyFont="1" applyFill="1" applyBorder="1" applyAlignment="1">
      <alignment horizontal="center" vertical="center"/>
    </xf>
    <xf numFmtId="0" fontId="19" fillId="2" borderId="40" xfId="0" applyFont="1" applyFill="1" applyBorder="1" applyAlignment="1">
      <alignment horizontal="center" vertical="center"/>
    </xf>
    <xf numFmtId="0" fontId="17" fillId="0" borderId="34" xfId="0" applyFont="1" applyBorder="1" applyAlignment="1">
      <alignment horizontal="center" vertical="center"/>
    </xf>
    <xf numFmtId="0" fontId="19" fillId="0" borderId="31" xfId="0" applyFont="1" applyBorder="1" applyAlignment="1">
      <alignment horizontal="center" vertical="center" wrapText="1"/>
    </xf>
    <xf numFmtId="0" fontId="22" fillId="0" borderId="37" xfId="0" applyFont="1" applyBorder="1" applyAlignment="1">
      <alignment horizontal="left" vertical="center" wrapText="1"/>
    </xf>
    <xf numFmtId="0" fontId="16"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6" fillId="4" borderId="4" xfId="1" applyFont="1" applyFill="1" applyBorder="1" applyAlignment="1">
      <alignment horizontal="center" vertical="center"/>
    </xf>
    <xf numFmtId="0" fontId="16" fillId="0" borderId="4" xfId="0" applyFont="1" applyBorder="1" applyAlignment="1">
      <alignment horizontal="center" vertical="center" wrapText="1"/>
    </xf>
    <xf numFmtId="0" fontId="2" fillId="4" borderId="6" xfId="0" applyFont="1" applyFill="1" applyBorder="1"/>
    <xf numFmtId="0" fontId="2" fillId="4" borderId="0" xfId="0" applyFont="1" applyFill="1"/>
    <xf numFmtId="0" fontId="8" fillId="4" borderId="0" xfId="0" applyFont="1" applyFill="1" applyAlignment="1">
      <alignment horizontal="center" vertical="center"/>
    </xf>
    <xf numFmtId="0" fontId="2" fillId="4" borderId="0" xfId="0" applyFont="1" applyFill="1" applyAlignment="1">
      <alignment vertical="center"/>
    </xf>
    <xf numFmtId="0" fontId="5" fillId="4" borderId="0" xfId="0" applyFont="1" applyFill="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7" fillId="4" borderId="6" xfId="0" applyFont="1" applyFill="1" applyBorder="1"/>
    <xf numFmtId="0" fontId="17" fillId="4" borderId="0" xfId="0" applyFont="1" applyFill="1" applyAlignment="1">
      <alignment vertical="center"/>
    </xf>
    <xf numFmtId="0" fontId="16" fillId="4" borderId="8" xfId="0" applyFont="1" applyFill="1" applyBorder="1" applyAlignment="1">
      <alignment horizontal="center" vertical="center"/>
    </xf>
    <xf numFmtId="0" fontId="17" fillId="4" borderId="8" xfId="0" applyFont="1" applyFill="1" applyBorder="1" applyAlignment="1">
      <alignment vertical="center"/>
    </xf>
    <xf numFmtId="0" fontId="16" fillId="4" borderId="8" xfId="0" applyFont="1" applyFill="1" applyBorder="1" applyAlignment="1">
      <alignment vertical="center"/>
    </xf>
    <xf numFmtId="0" fontId="16" fillId="4" borderId="0" xfId="0" applyFont="1" applyFill="1" applyAlignment="1">
      <alignment vertical="center"/>
    </xf>
    <xf numFmtId="0" fontId="16" fillId="4" borderId="9" xfId="0" applyFont="1" applyFill="1" applyBorder="1" applyAlignment="1">
      <alignment vertical="center"/>
    </xf>
    <xf numFmtId="0" fontId="17" fillId="4" borderId="8" xfId="0" applyFont="1" applyFill="1" applyBorder="1" applyAlignment="1">
      <alignment horizontal="center" vertical="center" wrapText="1"/>
    </xf>
    <xf numFmtId="9" fontId="17" fillId="4" borderId="8" xfId="1" applyFont="1" applyFill="1" applyBorder="1" applyAlignment="1">
      <alignment horizontal="center" vertical="center" wrapText="1"/>
    </xf>
    <xf numFmtId="0" fontId="17" fillId="4" borderId="8" xfId="0" applyFont="1" applyFill="1" applyBorder="1"/>
    <xf numFmtId="0" fontId="17" fillId="4" borderId="0" xfId="0" applyFont="1" applyFill="1"/>
    <xf numFmtId="9" fontId="16" fillId="4" borderId="9" xfId="1" applyFont="1" applyFill="1" applyBorder="1" applyAlignment="1">
      <alignment horizontal="center" vertical="center"/>
    </xf>
    <xf numFmtId="0" fontId="21" fillId="4" borderId="38" xfId="0" applyFont="1" applyFill="1" applyBorder="1" applyAlignment="1">
      <alignment horizontal="center" vertical="center"/>
    </xf>
    <xf numFmtId="0" fontId="21" fillId="4" borderId="10" xfId="0" applyFont="1" applyFill="1" applyBorder="1" applyAlignment="1">
      <alignment horizontal="center" vertical="center"/>
    </xf>
    <xf numFmtId="9" fontId="21" fillId="4" borderId="4" xfId="1" applyFont="1" applyFill="1" applyBorder="1" applyAlignment="1">
      <alignment horizontal="center" vertical="center"/>
    </xf>
    <xf numFmtId="9" fontId="21" fillId="4" borderId="12" xfId="1" applyFont="1" applyFill="1" applyBorder="1" applyAlignment="1">
      <alignment horizontal="center" vertical="center"/>
    </xf>
    <xf numFmtId="0" fontId="22" fillId="4" borderId="0" xfId="0" applyFont="1" applyFill="1" applyAlignment="1">
      <alignment vertical="center"/>
    </xf>
    <xf numFmtId="0" fontId="22" fillId="4" borderId="9" xfId="0" applyFont="1" applyFill="1" applyBorder="1" applyAlignment="1">
      <alignment horizontal="center" vertical="center"/>
    </xf>
    <xf numFmtId="0" fontId="21" fillId="4" borderId="8" xfId="0" applyFont="1" applyFill="1" applyBorder="1" applyAlignment="1">
      <alignment vertical="center"/>
    </xf>
    <xf numFmtId="0" fontId="22" fillId="4" borderId="8" xfId="0" applyFont="1" applyFill="1" applyBorder="1" applyAlignment="1">
      <alignment horizontal="center" vertical="center"/>
    </xf>
    <xf numFmtId="9" fontId="22"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5" xfId="0" applyFont="1" applyFill="1" applyBorder="1" applyAlignment="1">
      <alignment horizontal="center" vertical="center"/>
    </xf>
    <xf numFmtId="0" fontId="21" fillId="4" borderId="37" xfId="0" applyFont="1" applyFill="1" applyBorder="1" applyAlignment="1">
      <alignment horizontal="center" vertical="center"/>
    </xf>
    <xf numFmtId="9" fontId="22" fillId="4" borderId="37" xfId="1" applyFont="1" applyFill="1" applyBorder="1" applyAlignment="1">
      <alignment horizontal="center" vertical="center"/>
    </xf>
    <xf numFmtId="0" fontId="22" fillId="4" borderId="8" xfId="0" applyFont="1" applyFill="1" applyBorder="1" applyAlignment="1">
      <alignment vertical="center"/>
    </xf>
    <xf numFmtId="164" fontId="22"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22" fillId="4" borderId="5" xfId="0" applyFont="1" applyFill="1" applyBorder="1" applyAlignment="1">
      <alignment vertical="center" wrapText="1"/>
    </xf>
    <xf numFmtId="0" fontId="22" fillId="4" borderId="8" xfId="0" applyFont="1" applyFill="1" applyBorder="1"/>
    <xf numFmtId="0" fontId="22" fillId="4" borderId="0" xfId="0" applyFont="1" applyFill="1"/>
    <xf numFmtId="0" fontId="22" fillId="4" borderId="6" xfId="0" applyFont="1" applyFill="1" applyBorder="1"/>
    <xf numFmtId="0" fontId="22" fillId="4" borderId="7" xfId="0" applyFont="1" applyFill="1" applyBorder="1"/>
    <xf numFmtId="0" fontId="21" fillId="4" borderId="8" xfId="0" applyFont="1" applyFill="1" applyBorder="1" applyAlignment="1">
      <alignment horizontal="center" vertical="center"/>
    </xf>
    <xf numFmtId="0" fontId="21" fillId="4" borderId="0" xfId="0" applyFont="1" applyFill="1" applyAlignment="1">
      <alignment horizontal="center" vertical="center"/>
    </xf>
    <xf numFmtId="0" fontId="21" fillId="4" borderId="0" xfId="0" applyFont="1" applyFill="1" applyAlignment="1">
      <alignment vertical="center"/>
    </xf>
    <xf numFmtId="0" fontId="21" fillId="4" borderId="9" xfId="0" applyFont="1" applyFill="1" applyBorder="1" applyAlignment="1">
      <alignment vertical="center"/>
    </xf>
    <xf numFmtId="0" fontId="22" fillId="4" borderId="4"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26" fillId="4" borderId="4" xfId="1" applyNumberFormat="1" applyFont="1" applyFill="1" applyBorder="1" applyAlignment="1">
      <alignment horizontal="center" vertical="center"/>
    </xf>
    <xf numFmtId="0" fontId="22" fillId="4" borderId="4" xfId="0" applyFont="1" applyFill="1" applyBorder="1"/>
    <xf numFmtId="0" fontId="21" fillId="4" borderId="42" xfId="0" applyFont="1" applyFill="1" applyBorder="1" applyAlignment="1">
      <alignment vertical="center"/>
    </xf>
    <xf numFmtId="0" fontId="21" fillId="4" borderId="43" xfId="0" applyFont="1" applyFill="1" applyBorder="1" applyAlignment="1">
      <alignment vertical="center"/>
    </xf>
    <xf numFmtId="0" fontId="21" fillId="4" borderId="44" xfId="0" applyFont="1" applyFill="1" applyBorder="1" applyAlignment="1">
      <alignment vertical="center"/>
    </xf>
    <xf numFmtId="0" fontId="22" fillId="4" borderId="0" xfId="0" applyFont="1" applyFill="1" applyAlignment="1">
      <alignment horizontal="center" vertical="center"/>
    </xf>
    <xf numFmtId="0" fontId="21" fillId="0" borderId="4" xfId="0" applyFont="1" applyBorder="1" applyAlignment="1">
      <alignment horizontal="center" vertical="center" wrapText="1"/>
    </xf>
    <xf numFmtId="0" fontId="17" fillId="4" borderId="5" xfId="0" applyFont="1" applyFill="1" applyBorder="1" applyAlignment="1">
      <alignment vertical="center" wrapText="1"/>
    </xf>
    <xf numFmtId="0" fontId="19" fillId="4" borderId="6" xfId="0" applyFont="1" applyFill="1" applyBorder="1" applyAlignment="1">
      <alignment vertical="center" wrapText="1"/>
    </xf>
    <xf numFmtId="0" fontId="17" fillId="4" borderId="9" xfId="0" applyFont="1" applyFill="1" applyBorder="1"/>
    <xf numFmtId="0" fontId="17" fillId="4" borderId="4" xfId="0" applyFont="1" applyFill="1" applyBorder="1" applyAlignment="1">
      <alignment horizontal="center" vertical="center"/>
    </xf>
    <xf numFmtId="0" fontId="17" fillId="4" borderId="8" xfId="0" applyFont="1" applyFill="1" applyBorder="1" applyAlignment="1">
      <alignment horizontal="center" vertical="center"/>
    </xf>
    <xf numFmtId="9" fontId="17" fillId="4" borderId="8" xfId="1" applyFont="1" applyFill="1" applyBorder="1" applyAlignment="1">
      <alignment horizontal="center" vertical="center"/>
    </xf>
    <xf numFmtId="9" fontId="16" fillId="4" borderId="9" xfId="1" applyFont="1" applyFill="1" applyBorder="1" applyAlignment="1">
      <alignment vertical="center"/>
    </xf>
    <xf numFmtId="1" fontId="17" fillId="4" borderId="4" xfId="1" applyNumberFormat="1" applyFont="1" applyFill="1" applyBorder="1" applyAlignment="1">
      <alignment horizontal="center" vertical="center"/>
    </xf>
    <xf numFmtId="1" fontId="24" fillId="4" borderId="4" xfId="1" applyNumberFormat="1" applyFont="1" applyFill="1" applyBorder="1" applyAlignment="1">
      <alignment horizontal="center" vertical="center"/>
    </xf>
    <xf numFmtId="0" fontId="17" fillId="4" borderId="4" xfId="0" applyFont="1" applyFill="1" applyBorder="1"/>
    <xf numFmtId="0" fontId="16" fillId="4" borderId="42" xfId="0" applyFont="1" applyFill="1" applyBorder="1" applyAlignment="1">
      <alignment vertical="center"/>
    </xf>
    <xf numFmtId="0" fontId="16" fillId="4" borderId="43" xfId="0" applyFont="1" applyFill="1" applyBorder="1" applyAlignment="1">
      <alignment vertical="center"/>
    </xf>
    <xf numFmtId="0" fontId="16" fillId="4" borderId="44" xfId="0" applyFont="1" applyFill="1" applyBorder="1" applyAlignment="1">
      <alignment vertical="center"/>
    </xf>
    <xf numFmtId="0" fontId="17" fillId="4" borderId="0" xfId="0" applyFont="1" applyFill="1" applyAlignment="1">
      <alignment horizontal="center" vertical="center"/>
    </xf>
    <xf numFmtId="0" fontId="27" fillId="4" borderId="8" xfId="0" applyFont="1" applyFill="1" applyBorder="1"/>
    <xf numFmtId="0" fontId="17" fillId="4" borderId="9"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57" xfId="0" applyFont="1" applyFill="1" applyBorder="1" applyAlignment="1">
      <alignment horizontal="center" vertical="center"/>
    </xf>
    <xf numFmtId="9" fontId="17" fillId="0" borderId="40" xfId="1" applyFont="1" applyFill="1" applyBorder="1" applyAlignment="1">
      <alignment horizontal="center" vertical="center"/>
    </xf>
    <xf numFmtId="0" fontId="17" fillId="4" borderId="7" xfId="0" applyFont="1" applyFill="1" applyBorder="1"/>
    <xf numFmtId="0" fontId="21" fillId="4" borderId="11" xfId="0" applyFont="1" applyFill="1" applyBorder="1" applyAlignment="1">
      <alignment horizontal="center" vertical="center"/>
    </xf>
    <xf numFmtId="0" fontId="2" fillId="7" borderId="0" xfId="0" applyFont="1" applyFill="1" applyAlignment="1">
      <alignment vertical="center"/>
    </xf>
    <xf numFmtId="0" fontId="2" fillId="7" borderId="0" xfId="0" applyFont="1" applyFill="1"/>
    <xf numFmtId="0" fontId="2" fillId="7"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4" fillId="8" borderId="60" xfId="0" applyFont="1" applyFill="1" applyBorder="1" applyAlignment="1">
      <alignment horizontal="center"/>
    </xf>
    <xf numFmtId="0" fontId="20" fillId="9" borderId="5" xfId="0" applyFont="1" applyFill="1" applyBorder="1" applyAlignment="1">
      <alignment horizontal="center" vertical="center"/>
    </xf>
    <xf numFmtId="0" fontId="20" fillId="9" borderId="4" xfId="0" applyFont="1" applyFill="1" applyBorder="1" applyAlignment="1">
      <alignment horizontal="center" vertical="center"/>
    </xf>
    <xf numFmtId="9" fontId="20" fillId="9" borderId="4" xfId="1" applyFont="1" applyFill="1" applyBorder="1" applyAlignment="1">
      <alignment horizontal="center" vertical="center"/>
    </xf>
    <xf numFmtId="0" fontId="17" fillId="0" borderId="25"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7" fillId="4" borderId="2" xfId="0" applyFont="1" applyFill="1" applyBorder="1" applyAlignment="1">
      <alignment horizontal="center" vertical="center"/>
    </xf>
    <xf numFmtId="0" fontId="17"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Alignment="1">
      <alignment vertical="center"/>
    </xf>
    <xf numFmtId="0" fontId="4" fillId="4" borderId="6" xfId="0" applyFont="1" applyFill="1" applyBorder="1" applyAlignment="1">
      <alignment horizontal="center" vertical="center"/>
    </xf>
    <xf numFmtId="0" fontId="4" fillId="0" borderId="25" xfId="0" applyFont="1" applyBorder="1" applyAlignment="1">
      <alignment horizontal="center" vertical="center"/>
    </xf>
    <xf numFmtId="0" fontId="4" fillId="4" borderId="0" xfId="0" applyFont="1" applyFill="1" applyAlignment="1">
      <alignment horizontal="center" vertical="center"/>
    </xf>
    <xf numFmtId="0" fontId="17" fillId="0" borderId="25" xfId="0" applyFont="1" applyBorder="1" applyAlignment="1">
      <alignment horizontal="center" vertical="center"/>
    </xf>
    <xf numFmtId="0" fontId="17" fillId="0" borderId="25" xfId="0" applyFont="1" applyBorder="1"/>
    <xf numFmtId="9" fontId="17" fillId="0" borderId="4" xfId="1" applyFont="1" applyFill="1" applyBorder="1" applyAlignment="1">
      <alignment horizontal="center" vertical="center"/>
    </xf>
    <xf numFmtId="0" fontId="19" fillId="2" borderId="12" xfId="0" applyFont="1" applyFill="1" applyBorder="1" applyAlignment="1">
      <alignment horizontal="center" vertical="center"/>
    </xf>
    <xf numFmtId="9" fontId="19" fillId="2" borderId="24" xfId="1" applyFont="1" applyFill="1" applyBorder="1" applyAlignment="1">
      <alignment horizontal="center" vertical="center"/>
    </xf>
    <xf numFmtId="0" fontId="17" fillId="0" borderId="25" xfId="0" applyFont="1" applyBorder="1" applyAlignment="1">
      <alignment horizontal="left" vertical="center" wrapText="1"/>
    </xf>
    <xf numFmtId="0" fontId="17" fillId="0" borderId="31" xfId="0" applyFont="1" applyBorder="1" applyAlignment="1">
      <alignment horizontal="center" vertical="center" wrapText="1"/>
    </xf>
    <xf numFmtId="0" fontId="17" fillId="0" borderId="37"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45"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0" borderId="2" xfId="0" applyFont="1" applyBorder="1" applyAlignment="1">
      <alignment horizontal="center" vertical="center"/>
    </xf>
    <xf numFmtId="9" fontId="2" fillId="0" borderId="4" xfId="1" applyFont="1" applyFill="1" applyBorder="1" applyAlignment="1">
      <alignment horizontal="center" vertical="center"/>
    </xf>
    <xf numFmtId="0" fontId="2" fillId="0" borderId="4" xfId="0" applyFont="1" applyBorder="1"/>
    <xf numFmtId="1" fontId="2"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9" fontId="0" fillId="2" borderId="1" xfId="1" applyFont="1" applyFill="1" applyBorder="1" applyAlignment="1">
      <alignment horizontal="center" vertical="center"/>
    </xf>
    <xf numFmtId="9" fontId="0" fillId="2" borderId="3" xfId="1" applyFont="1" applyFill="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19" fillId="0" borderId="5" xfId="0" applyFont="1" applyBorder="1" applyAlignment="1">
      <alignment horizontal="left" vertical="center" wrapText="1"/>
    </xf>
    <xf numFmtId="0" fontId="19" fillId="0" borderId="26" xfId="0" applyFont="1" applyBorder="1" applyAlignment="1">
      <alignment horizontal="left" vertical="center" wrapText="1"/>
    </xf>
    <xf numFmtId="0" fontId="16" fillId="0" borderId="4"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9" fontId="17" fillId="2" borderId="4"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9" fontId="17" fillId="2" borderId="1" xfId="0" applyNumberFormat="1" applyFont="1" applyFill="1" applyBorder="1" applyAlignment="1">
      <alignment horizontal="center" vertical="center" wrapText="1"/>
    </xf>
    <xf numFmtId="9" fontId="17" fillId="2" borderId="2" xfId="0" applyNumberFormat="1" applyFont="1" applyFill="1" applyBorder="1" applyAlignment="1">
      <alignment horizontal="center" vertical="center" wrapText="1"/>
    </xf>
    <xf numFmtId="9" fontId="17" fillId="2" borderId="3"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22"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9" fillId="0" borderId="25" xfId="0" applyFont="1" applyBorder="1" applyAlignment="1">
      <alignment horizontal="left" vertical="center" wrapText="1"/>
    </xf>
    <xf numFmtId="0" fontId="19" fillId="0" borderId="4" xfId="0" applyFont="1" applyBorder="1" applyAlignment="1">
      <alignment horizontal="left" vertical="center" wrapText="1"/>
    </xf>
    <xf numFmtId="0" fontId="19" fillId="0" borderId="16" xfId="0" applyFont="1" applyBorder="1" applyAlignment="1">
      <alignment horizontal="left" vertical="center" wrapText="1"/>
    </xf>
    <xf numFmtId="0" fontId="19" fillId="0" borderId="2" xfId="0" applyFont="1" applyBorder="1" applyAlignment="1">
      <alignment horizontal="left" vertical="center" wrapText="1"/>
    </xf>
    <xf numFmtId="0" fontId="19" fillId="0" borderId="17" xfId="0" applyFont="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45"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4" borderId="2" xfId="0" applyFont="1" applyFill="1" applyBorder="1" applyAlignment="1">
      <alignment horizontal="center" vertical="center"/>
    </xf>
    <xf numFmtId="0" fontId="17" fillId="3" borderId="4" xfId="0" applyFont="1" applyFill="1" applyBorder="1" applyAlignment="1">
      <alignment horizontal="center" vertical="center"/>
    </xf>
    <xf numFmtId="0" fontId="17" fillId="2" borderId="4" xfId="0" applyFont="1" applyFill="1" applyBorder="1" applyAlignment="1">
      <alignment horizontal="center" vertical="center"/>
    </xf>
    <xf numFmtId="0" fontId="17" fillId="0" borderId="4" xfId="0" applyFont="1" applyBorder="1" applyAlignment="1">
      <alignment horizontal="center" vertical="center"/>
    </xf>
    <xf numFmtId="0" fontId="17" fillId="5" borderId="4"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54" xfId="0" applyFont="1" applyBorder="1" applyAlignment="1">
      <alignment horizontal="left" vertical="center" wrapText="1"/>
    </xf>
    <xf numFmtId="0" fontId="17" fillId="0" borderId="37"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7" fillId="0" borderId="32" xfId="0" applyFont="1" applyBorder="1" applyAlignment="1">
      <alignment horizontal="left" vertical="center" wrapText="1"/>
    </xf>
    <xf numFmtId="0" fontId="17" fillId="0" borderId="55" xfId="0" applyFont="1" applyBorder="1" applyAlignment="1">
      <alignment horizontal="left" vertical="center" wrapText="1"/>
    </xf>
    <xf numFmtId="9" fontId="17" fillId="3" borderId="4" xfId="1" applyFont="1" applyFill="1" applyBorder="1" applyAlignment="1">
      <alignment horizontal="center" vertical="center"/>
    </xf>
    <xf numFmtId="9" fontId="17" fillId="0" borderId="4" xfId="1" applyFont="1" applyFill="1" applyBorder="1" applyAlignment="1">
      <alignment horizontal="center" vertical="center"/>
    </xf>
    <xf numFmtId="9" fontId="17" fillId="2" borderId="4" xfId="1" applyFont="1" applyFill="1" applyBorder="1" applyAlignment="1">
      <alignment horizontal="center" vertical="center"/>
    </xf>
    <xf numFmtId="0" fontId="19" fillId="0" borderId="42" xfId="0" applyFont="1" applyBorder="1" applyAlignment="1">
      <alignment horizontal="left" vertical="center" wrapText="1"/>
    </xf>
    <xf numFmtId="0" fontId="16" fillId="4" borderId="1" xfId="0" applyFont="1" applyFill="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9" fontId="17" fillId="2" borderId="1" xfId="1" applyFont="1" applyFill="1" applyBorder="1" applyAlignment="1">
      <alignment horizontal="center" vertical="center"/>
    </xf>
    <xf numFmtId="9" fontId="17" fillId="2" borderId="3" xfId="1" applyFont="1" applyFill="1" applyBorder="1" applyAlignment="1">
      <alignment horizontal="center" vertical="center"/>
    </xf>
    <xf numFmtId="9" fontId="17" fillId="5" borderId="4" xfId="1" applyFont="1" applyFill="1" applyBorder="1" applyAlignment="1">
      <alignment horizontal="center" vertical="center"/>
    </xf>
    <xf numFmtId="1" fontId="17" fillId="0" borderId="4" xfId="1" applyNumberFormat="1" applyFont="1" applyFill="1" applyBorder="1" applyAlignment="1">
      <alignment horizontal="center" vertical="center"/>
    </xf>
    <xf numFmtId="1" fontId="24" fillId="0" borderId="4" xfId="1" applyNumberFormat="1" applyFont="1" applyFill="1" applyBorder="1" applyAlignment="1">
      <alignment horizontal="center" vertical="center"/>
    </xf>
    <xf numFmtId="9" fontId="17" fillId="0" borderId="25" xfId="1" applyFont="1" applyFill="1" applyBorder="1" applyAlignment="1">
      <alignment horizontal="center" vertical="center"/>
    </xf>
    <xf numFmtId="0" fontId="17" fillId="0" borderId="25" xfId="0" applyFont="1" applyBorder="1"/>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9" fontId="22" fillId="4" borderId="4" xfId="1" applyFont="1" applyFill="1" applyBorder="1" applyAlignment="1">
      <alignment horizontal="center" vertical="center"/>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2" fillId="0" borderId="46" xfId="0" applyFont="1" applyBorder="1" applyAlignment="1">
      <alignment horizontal="left" vertical="center" wrapText="1"/>
    </xf>
    <xf numFmtId="0" fontId="22" fillId="0" borderId="32" xfId="0" applyFont="1" applyBorder="1" applyAlignment="1">
      <alignment horizontal="left" vertical="center" wrapText="1"/>
    </xf>
    <xf numFmtId="0" fontId="22" fillId="0" borderId="31" xfId="0" applyFont="1" applyBorder="1" applyAlignment="1">
      <alignment horizontal="left" vertical="center" wrapText="1"/>
    </xf>
    <xf numFmtId="0" fontId="22" fillId="0" borderId="37" xfId="0" applyFont="1" applyBorder="1" applyAlignment="1">
      <alignment horizontal="left" vertic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25" fillId="4" borderId="0" xfId="0" applyFont="1" applyFill="1" applyAlignment="1">
      <alignment horizontal="center" vertical="center" wrapText="1"/>
    </xf>
    <xf numFmtId="0" fontId="22" fillId="0" borderId="53" xfId="0" applyFont="1" applyBorder="1" applyAlignment="1">
      <alignment horizontal="left" vertical="center" wrapText="1"/>
    </xf>
    <xf numFmtId="0" fontId="22" fillId="0" borderId="36" xfId="0" applyFont="1" applyBorder="1" applyAlignment="1">
      <alignment horizontal="left" vertical="center" wrapText="1"/>
    </xf>
    <xf numFmtId="0" fontId="22" fillId="4" borderId="4" xfId="0" applyFont="1" applyFill="1" applyBorder="1" applyAlignment="1">
      <alignment horizontal="center" vertical="center"/>
    </xf>
    <xf numFmtId="0" fontId="21" fillId="0" borderId="4" xfId="0" applyFont="1" applyBorder="1" applyAlignment="1">
      <alignment horizontal="center" vertical="center"/>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2" fillId="0" borderId="0" xfId="0" applyFont="1" applyAlignment="1">
      <alignment horizontal="left" vertical="center" wrapText="1"/>
    </xf>
    <xf numFmtId="0" fontId="22" fillId="0" borderId="41" xfId="0" applyFont="1" applyBorder="1" applyAlignment="1">
      <alignment horizontal="left" vertical="center" wrapText="1"/>
    </xf>
    <xf numFmtId="0" fontId="21" fillId="0" borderId="31" xfId="0" applyFont="1" applyBorder="1" applyAlignment="1">
      <alignment horizontal="center" vertical="center"/>
    </xf>
    <xf numFmtId="0" fontId="21" fillId="0" borderId="37"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45" xfId="0" applyFont="1" applyBorder="1" applyAlignment="1">
      <alignment horizontal="center" vertical="center"/>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22" fillId="0" borderId="25"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5" fillId="0" borderId="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9" fontId="22" fillId="2" borderId="4" xfId="0" applyNumberFormat="1"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5" xfId="0" applyFont="1" applyBorder="1" applyAlignment="1">
      <alignment horizontal="center" vertical="center" wrapText="1"/>
    </xf>
    <xf numFmtId="9" fontId="22" fillId="2" borderId="1" xfId="0" applyNumberFormat="1" applyFont="1" applyFill="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3"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 fillId="4" borderId="2"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26" fillId="4" borderId="4" xfId="1" applyNumberFormat="1" applyFont="1" applyFill="1" applyBorder="1" applyAlignment="1">
      <alignment horizontal="center" vertical="center"/>
    </xf>
    <xf numFmtId="0" fontId="22" fillId="4" borderId="4" xfId="0" applyFont="1" applyFill="1" applyBorder="1"/>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9" fontId="22" fillId="3" borderId="1" xfId="1" applyFont="1" applyFill="1" applyBorder="1" applyAlignment="1">
      <alignment horizontal="center" vertical="center"/>
    </xf>
    <xf numFmtId="9" fontId="22" fillId="3" borderId="3" xfId="1" applyFont="1" applyFill="1" applyBorder="1" applyAlignment="1">
      <alignment horizontal="center" vertical="center"/>
    </xf>
    <xf numFmtId="9" fontId="22" fillId="0" borderId="1" xfId="1" applyFont="1" applyFill="1" applyBorder="1" applyAlignment="1">
      <alignment horizontal="center" vertical="center"/>
    </xf>
    <xf numFmtId="9" fontId="22" fillId="0" borderId="3" xfId="1" applyFont="1" applyFill="1" applyBorder="1" applyAlignment="1">
      <alignment horizontal="center" vertical="center"/>
    </xf>
    <xf numFmtId="9" fontId="22" fillId="2" borderId="1" xfId="1" applyFont="1" applyFill="1" applyBorder="1" applyAlignment="1">
      <alignment horizontal="center" vertical="center"/>
    </xf>
    <xf numFmtId="9" fontId="22" fillId="2" borderId="3" xfId="1" applyFont="1" applyFill="1" applyBorder="1" applyAlignment="1">
      <alignment horizontal="center" vertical="center"/>
    </xf>
    <xf numFmtId="0" fontId="17" fillId="0" borderId="31" xfId="0" applyFont="1" applyBorder="1" applyAlignment="1">
      <alignment horizontal="lef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1" fontId="17" fillId="4" borderId="4" xfId="1" applyNumberFormat="1" applyFont="1" applyFill="1" applyBorder="1" applyAlignment="1">
      <alignment horizontal="center" vertical="center"/>
    </xf>
    <xf numFmtId="1" fontId="24" fillId="4" borderId="4" xfId="1" applyNumberFormat="1" applyFont="1" applyFill="1" applyBorder="1" applyAlignment="1">
      <alignment horizontal="center" vertical="center"/>
    </xf>
    <xf numFmtId="9" fontId="17" fillId="4" borderId="4" xfId="1" applyFont="1" applyFill="1" applyBorder="1" applyAlignment="1">
      <alignment horizontal="center" vertical="center"/>
    </xf>
    <xf numFmtId="0" fontId="17" fillId="4" borderId="4" xfId="0" applyFont="1" applyFill="1" applyBorder="1"/>
    <xf numFmtId="0" fontId="17" fillId="4" borderId="45" xfId="0"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3" xfId="0" applyFont="1" applyFill="1" applyBorder="1" applyAlignment="1">
      <alignment horizontal="center" vertical="center"/>
    </xf>
    <xf numFmtId="9" fontId="17" fillId="4" borderId="1" xfId="1" applyFont="1" applyFill="1" applyBorder="1" applyAlignment="1">
      <alignment horizontal="center" vertical="center"/>
    </xf>
    <xf numFmtId="9" fontId="17" fillId="4" borderId="3" xfId="1" applyFont="1" applyFill="1" applyBorder="1" applyAlignment="1">
      <alignment horizontal="center" vertical="center"/>
    </xf>
    <xf numFmtId="0" fontId="17" fillId="4" borderId="4" xfId="0" applyFont="1" applyFill="1" applyBorder="1" applyAlignment="1">
      <alignment horizontal="center" vertical="center"/>
    </xf>
    <xf numFmtId="0" fontId="17" fillId="6" borderId="4" xfId="0" applyFont="1" applyFill="1" applyBorder="1" applyAlignment="1">
      <alignment horizontal="center" vertical="center"/>
    </xf>
    <xf numFmtId="0" fontId="16" fillId="4" borderId="3" xfId="0" applyFont="1" applyFill="1" applyBorder="1" applyAlignment="1">
      <alignment horizontal="center" vertical="center"/>
    </xf>
    <xf numFmtId="0" fontId="19" fillId="0" borderId="3" xfId="0" applyFont="1" applyBorder="1" applyAlignment="1">
      <alignment horizontal="left" vertical="center" wrapText="1"/>
    </xf>
    <xf numFmtId="0" fontId="17" fillId="0" borderId="2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17" fillId="3" borderId="1"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9" fontId="17" fillId="3" borderId="1" xfId="1" applyFont="1" applyFill="1" applyBorder="1" applyAlignment="1">
      <alignment horizontal="center" vertical="center"/>
    </xf>
    <xf numFmtId="9" fontId="17" fillId="3" borderId="3" xfId="1" applyFont="1" applyFill="1" applyBorder="1" applyAlignment="1">
      <alignment horizontal="center" vertical="center"/>
    </xf>
    <xf numFmtId="9" fontId="17" fillId="0" borderId="1" xfId="1" applyFont="1" applyFill="1" applyBorder="1" applyAlignment="1">
      <alignment horizontal="center" vertical="center"/>
    </xf>
    <xf numFmtId="9" fontId="17" fillId="0" borderId="3" xfId="1" applyFont="1" applyFill="1" applyBorder="1" applyAlignment="1">
      <alignment horizontal="center" vertical="center"/>
    </xf>
    <xf numFmtId="0" fontId="19" fillId="0" borderId="1" xfId="0" applyFont="1" applyBorder="1" applyAlignment="1">
      <alignment horizontal="left" vertical="center" wrapText="1"/>
    </xf>
    <xf numFmtId="0" fontId="2" fillId="0" borderId="31" xfId="0" applyFont="1" applyBorder="1" applyAlignment="1">
      <alignment horizontal="center" vertical="center"/>
    </xf>
    <xf numFmtId="0" fontId="2" fillId="0" borderId="3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5" fillId="0" borderId="45"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17" fillId="4" borderId="6"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45"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9" fontId="17" fillId="2" borderId="4" xfId="0" applyNumberFormat="1" applyFont="1" applyFill="1" applyBorder="1" applyAlignment="1">
      <alignment horizontal="center" vertical="center"/>
    </xf>
    <xf numFmtId="0" fontId="17" fillId="2" borderId="4" xfId="0" applyFont="1" applyFill="1" applyBorder="1" applyAlignment="1">
      <alignment horizontal="left" vertical="center" wrapText="1"/>
    </xf>
    <xf numFmtId="0" fontId="16" fillId="4" borderId="8" xfId="0" applyFont="1" applyFill="1" applyBorder="1" applyAlignment="1">
      <alignment horizontal="center" vertical="center"/>
    </xf>
    <xf numFmtId="0" fontId="16" fillId="4" borderId="0" xfId="0" applyFont="1" applyFill="1" applyAlignment="1">
      <alignment horizontal="center" vertical="center"/>
    </xf>
    <xf numFmtId="0" fontId="16" fillId="4" borderId="9" xfId="0" applyFont="1" applyFill="1" applyBorder="1" applyAlignment="1">
      <alignment horizontal="center" vertical="center"/>
    </xf>
    <xf numFmtId="0" fontId="17" fillId="0" borderId="7" xfId="0" applyFont="1" applyBorder="1" applyAlignment="1">
      <alignment horizontal="left" vertical="center" wrapText="1"/>
    </xf>
    <xf numFmtId="0" fontId="14" fillId="10" borderId="1" xfId="0" applyFont="1" applyFill="1" applyBorder="1" applyAlignment="1">
      <alignment horizontal="center"/>
    </xf>
    <xf numFmtId="0" fontId="10" fillId="10" borderId="2" xfId="0" applyFont="1" applyFill="1" applyBorder="1" applyAlignment="1">
      <alignment horizontal="center"/>
    </xf>
    <xf numFmtId="0" fontId="10" fillId="10" borderId="3" xfId="0" applyFont="1" applyFill="1" applyBorder="1" applyAlignment="1">
      <alignment horizontal="center"/>
    </xf>
    <xf numFmtId="0" fontId="0" fillId="0" borderId="0" xfId="0" applyAlignment="1">
      <alignment horizontal="center"/>
    </xf>
    <xf numFmtId="0" fontId="0" fillId="0" borderId="66" xfId="0" applyBorder="1" applyAlignment="1">
      <alignment horizontal="center"/>
    </xf>
    <xf numFmtId="0" fontId="0" fillId="0" borderId="17" xfId="0" applyBorder="1" applyAlignment="1">
      <alignment horizontal="center"/>
    </xf>
    <xf numFmtId="9" fontId="21" fillId="4" borderId="3" xfId="1" applyFont="1" applyFill="1" applyBorder="1" applyAlignment="1">
      <alignment horizontal="center" vertical="center"/>
    </xf>
  </cellXfs>
  <cellStyles count="5">
    <cellStyle name="Euro" xfId="2" xr:uid="{00000000-0005-0000-0000-000000000000}"/>
    <cellStyle name="Millares" xfId="4" builtinId="3"/>
    <cellStyle name="Normal" xfId="0" builtinId="0"/>
    <cellStyle name="Normal 3" xfId="3" xr:uid="{00000000-0005-0000-0000-000003000000}"/>
    <cellStyle name="Porcentaje" xfId="1" builtinId="5"/>
  </cellStyles>
  <dxfs count="143">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6</xdr:col>
      <xdr:colOff>17319</xdr:colOff>
      <xdr:row>4</xdr:row>
      <xdr:rowOff>34637</xdr:rowOff>
    </xdr:to>
    <xdr:pic>
      <xdr:nvPicPr>
        <xdr:cNvPr id="2" name="Imagen 1">
          <a:extLst>
            <a:ext uri="{FF2B5EF4-FFF2-40B4-BE49-F238E27FC236}">
              <a16:creationId xmlns:a16="http://schemas.microsoft.com/office/drawing/2014/main" id="{740AA7EB-59EA-4056-8505-8F0EC6129AE3}"/>
            </a:ext>
          </a:extLst>
        </xdr:cNvPr>
        <xdr:cNvPicPr>
          <a:picLocks noChangeAspect="1"/>
        </xdr:cNvPicPr>
      </xdr:nvPicPr>
      <xdr:blipFill>
        <a:blip xmlns:r="http://schemas.openxmlformats.org/officeDocument/2006/relationships" r:embed="rId1"/>
        <a:stretch>
          <a:fillRect/>
        </a:stretch>
      </xdr:blipFill>
      <xdr:spPr>
        <a:xfrm>
          <a:off x="311728" y="536865"/>
          <a:ext cx="4156364" cy="1385454"/>
        </a:xfrm>
        <a:prstGeom prst="rect">
          <a:avLst/>
        </a:prstGeom>
      </xdr:spPr>
    </xdr:pic>
    <xdr:clientData/>
  </xdr:twoCellAnchor>
  <xdr:twoCellAnchor editAs="oneCell">
    <xdr:from>
      <xdr:col>38</xdr:col>
      <xdr:colOff>284018</xdr:colOff>
      <xdr:row>33</xdr:row>
      <xdr:rowOff>51954</xdr:rowOff>
    </xdr:from>
    <xdr:to>
      <xdr:col>60</xdr:col>
      <xdr:colOff>229466</xdr:colOff>
      <xdr:row>41</xdr:row>
      <xdr:rowOff>51953</xdr:rowOff>
    </xdr:to>
    <xdr:pic>
      <xdr:nvPicPr>
        <xdr:cNvPr id="10" name="Imagen 9">
          <a:extLst>
            <a:ext uri="{FF2B5EF4-FFF2-40B4-BE49-F238E27FC236}">
              <a16:creationId xmlns:a16="http://schemas.microsoft.com/office/drawing/2014/main" id="{FFFA1B0D-3199-9F94-F325-FCBA96CE9F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5518" y="13425054"/>
          <a:ext cx="6651048"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4</xdr:row>
      <xdr:rowOff>13607</xdr:rowOff>
    </xdr:to>
    <xdr:pic>
      <xdr:nvPicPr>
        <xdr:cNvPr id="2" name="Imagen 1">
          <a:extLst>
            <a:ext uri="{FF2B5EF4-FFF2-40B4-BE49-F238E27FC236}">
              <a16:creationId xmlns:a16="http://schemas.microsoft.com/office/drawing/2014/main" id="{421543CB-99A2-415C-B3F6-445A9B5FDE9A}"/>
            </a:ext>
          </a:extLst>
        </xdr:cNvPr>
        <xdr:cNvPicPr>
          <a:picLocks noChangeAspect="1"/>
        </xdr:cNvPicPr>
      </xdr:nvPicPr>
      <xdr:blipFill>
        <a:blip xmlns:r="http://schemas.openxmlformats.org/officeDocument/2006/relationships" r:embed="rId1"/>
        <a:stretch>
          <a:fillRect/>
        </a:stretch>
      </xdr:blipFill>
      <xdr:spPr>
        <a:xfrm>
          <a:off x="155864" y="554182"/>
          <a:ext cx="3550227" cy="1173925"/>
        </a:xfrm>
        <a:prstGeom prst="rect">
          <a:avLst/>
        </a:prstGeom>
      </xdr:spPr>
    </xdr:pic>
    <xdr:clientData/>
  </xdr:twoCellAnchor>
  <xdr:twoCellAnchor editAs="oneCell">
    <xdr:from>
      <xdr:col>39</xdr:col>
      <xdr:colOff>228600</xdr:colOff>
      <xdr:row>33</xdr:row>
      <xdr:rowOff>114300</xdr:rowOff>
    </xdr:from>
    <xdr:to>
      <xdr:col>61</xdr:col>
      <xdr:colOff>180975</xdr:colOff>
      <xdr:row>41</xdr:row>
      <xdr:rowOff>114301</xdr:rowOff>
    </xdr:to>
    <xdr:pic>
      <xdr:nvPicPr>
        <xdr:cNvPr id="10" name="Imagen 9">
          <a:extLst>
            <a:ext uri="{FF2B5EF4-FFF2-40B4-BE49-F238E27FC236}">
              <a16:creationId xmlns:a16="http://schemas.microsoft.com/office/drawing/2014/main" id="{6C6CA060-6EA5-FBFB-7E63-E6E859F30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49800" y="11163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2166</xdr:colOff>
      <xdr:row>4</xdr:row>
      <xdr:rowOff>3607</xdr:rowOff>
    </xdr:to>
    <xdr:pic>
      <xdr:nvPicPr>
        <xdr:cNvPr id="2" name="Imagen 1">
          <a:extLst>
            <a:ext uri="{FF2B5EF4-FFF2-40B4-BE49-F238E27FC236}">
              <a16:creationId xmlns:a16="http://schemas.microsoft.com/office/drawing/2014/main" id="{CC8531EC-F764-4E34-9A77-034886429502}"/>
            </a:ext>
          </a:extLst>
        </xdr:cNvPr>
        <xdr:cNvPicPr>
          <a:picLocks noChangeAspect="1"/>
        </xdr:cNvPicPr>
      </xdr:nvPicPr>
      <xdr:blipFill>
        <a:blip xmlns:r="http://schemas.openxmlformats.org/officeDocument/2006/relationships" r:embed="rId1"/>
        <a:stretch>
          <a:fillRect/>
        </a:stretch>
      </xdr:blipFill>
      <xdr:spPr>
        <a:xfrm>
          <a:off x="158750" y="254000"/>
          <a:ext cx="3891541" cy="1273607"/>
        </a:xfrm>
        <a:prstGeom prst="rect">
          <a:avLst/>
        </a:prstGeom>
      </xdr:spPr>
    </xdr:pic>
    <xdr:clientData/>
  </xdr:twoCellAnchor>
  <xdr:twoCellAnchor editAs="oneCell">
    <xdr:from>
      <xdr:col>39</xdr:col>
      <xdr:colOff>0</xdr:colOff>
      <xdr:row>44</xdr:row>
      <xdr:rowOff>0</xdr:rowOff>
    </xdr:from>
    <xdr:to>
      <xdr:col>60</xdr:col>
      <xdr:colOff>257175</xdr:colOff>
      <xdr:row>50</xdr:row>
      <xdr:rowOff>95249</xdr:rowOff>
    </xdr:to>
    <xdr:pic>
      <xdr:nvPicPr>
        <xdr:cNvPr id="10" name="Imagen 9">
          <a:extLst>
            <a:ext uri="{FF2B5EF4-FFF2-40B4-BE49-F238E27FC236}">
              <a16:creationId xmlns:a16="http://schemas.microsoft.com/office/drawing/2014/main" id="{A7BC943C-905A-EB40-B942-986FEE9CC7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0875" y="16354425"/>
          <a:ext cx="68580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26596</xdr:colOff>
      <xdr:row>4</xdr:row>
      <xdr:rowOff>17318</xdr:rowOff>
    </xdr:to>
    <xdr:pic>
      <xdr:nvPicPr>
        <xdr:cNvPr id="2" name="Imagen 1">
          <a:extLst>
            <a:ext uri="{FF2B5EF4-FFF2-40B4-BE49-F238E27FC236}">
              <a16:creationId xmlns:a16="http://schemas.microsoft.com/office/drawing/2014/main" id="{E179654A-BB54-4CD0-8190-D854FA19BC07}"/>
            </a:ext>
          </a:extLst>
        </xdr:cNvPr>
        <xdr:cNvPicPr>
          <a:picLocks noChangeAspect="1"/>
        </xdr:cNvPicPr>
      </xdr:nvPicPr>
      <xdr:blipFill>
        <a:blip xmlns:r="http://schemas.openxmlformats.org/officeDocument/2006/relationships" r:embed="rId1"/>
        <a:stretch>
          <a:fillRect/>
        </a:stretch>
      </xdr:blipFill>
      <xdr:spPr>
        <a:xfrm>
          <a:off x="155864" y="415636"/>
          <a:ext cx="3490232" cy="1212273"/>
        </a:xfrm>
        <a:prstGeom prst="rect">
          <a:avLst/>
        </a:prstGeom>
      </xdr:spPr>
    </xdr:pic>
    <xdr:clientData/>
  </xdr:twoCellAnchor>
  <xdr:twoCellAnchor editAs="oneCell">
    <xdr:from>
      <xdr:col>41</xdr:col>
      <xdr:colOff>190500</xdr:colOff>
      <xdr:row>40</xdr:row>
      <xdr:rowOff>76200</xdr:rowOff>
    </xdr:from>
    <xdr:to>
      <xdr:col>63</xdr:col>
      <xdr:colOff>142875</xdr:colOff>
      <xdr:row>48</xdr:row>
      <xdr:rowOff>76199</xdr:rowOff>
    </xdr:to>
    <xdr:pic>
      <xdr:nvPicPr>
        <xdr:cNvPr id="10" name="Imagen 9">
          <a:extLst>
            <a:ext uri="{FF2B5EF4-FFF2-40B4-BE49-F238E27FC236}">
              <a16:creationId xmlns:a16="http://schemas.microsoft.com/office/drawing/2014/main" id="{0180075B-34B6-CBCF-E0DB-9A8FA50FCA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54700" y="13068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549088</xdr:colOff>
      <xdr:row>3</xdr:row>
      <xdr:rowOff>414618</xdr:rowOff>
    </xdr:to>
    <xdr:pic>
      <xdr:nvPicPr>
        <xdr:cNvPr id="2" name="Imagen 1">
          <a:extLst>
            <a:ext uri="{FF2B5EF4-FFF2-40B4-BE49-F238E27FC236}">
              <a16:creationId xmlns:a16="http://schemas.microsoft.com/office/drawing/2014/main" id="{B2761D91-D9B0-485D-A6A9-0ED40AD70C3B}"/>
            </a:ext>
          </a:extLst>
        </xdr:cNvPr>
        <xdr:cNvPicPr>
          <a:picLocks noChangeAspect="1"/>
        </xdr:cNvPicPr>
      </xdr:nvPicPr>
      <xdr:blipFill>
        <a:blip xmlns:r="http://schemas.openxmlformats.org/officeDocument/2006/relationships" r:embed="rId1"/>
        <a:stretch>
          <a:fillRect/>
        </a:stretch>
      </xdr:blipFill>
      <xdr:spPr>
        <a:xfrm>
          <a:off x="149679" y="353786"/>
          <a:ext cx="3424196" cy="1217439"/>
        </a:xfrm>
        <a:prstGeom prst="rect">
          <a:avLst/>
        </a:prstGeom>
      </xdr:spPr>
    </xdr:pic>
    <xdr:clientData/>
  </xdr:twoCellAnchor>
  <xdr:twoCellAnchor editAs="oneCell">
    <xdr:from>
      <xdr:col>40</xdr:col>
      <xdr:colOff>76200</xdr:colOff>
      <xdr:row>34</xdr:row>
      <xdr:rowOff>114300</xdr:rowOff>
    </xdr:from>
    <xdr:to>
      <xdr:col>62</xdr:col>
      <xdr:colOff>28574</xdr:colOff>
      <xdr:row>42</xdr:row>
      <xdr:rowOff>114301</xdr:rowOff>
    </xdr:to>
    <xdr:pic>
      <xdr:nvPicPr>
        <xdr:cNvPr id="10" name="Imagen 9">
          <a:extLst>
            <a:ext uri="{FF2B5EF4-FFF2-40B4-BE49-F238E27FC236}">
              <a16:creationId xmlns:a16="http://schemas.microsoft.com/office/drawing/2014/main" id="{50AEA10B-C220-41DA-1F48-10492B250E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25900" y="118872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242453</xdr:colOff>
      <xdr:row>0</xdr:row>
      <xdr:rowOff>138545</xdr:rowOff>
    </xdr:from>
    <xdr:to>
      <xdr:col>3</xdr:col>
      <xdr:colOff>240953</xdr:colOff>
      <xdr:row>1</xdr:row>
      <xdr:rowOff>1047749</xdr:rowOff>
    </xdr:to>
    <xdr:pic>
      <xdr:nvPicPr>
        <xdr:cNvPr id="5" name="Imagen 4" descr="C:\Users\Vely Solano\Downloads\LOGO.jp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5158" y="138545"/>
          <a:ext cx="916363" cy="107372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H37"/>
  <sheetViews>
    <sheetView showGridLines="0" topLeftCell="CJ8" zoomScale="85" zoomScaleNormal="85" zoomScaleSheetLayoutView="100" zoomScalePageLayoutView="85" workbookViewId="0">
      <selection activeCell="CZ13" sqref="CZ13"/>
    </sheetView>
  </sheetViews>
  <sheetFormatPr baseColWidth="10" defaultColWidth="11.42578125" defaultRowHeight="12.75" x14ac:dyDescent="0.2"/>
  <cols>
    <col min="1" max="1" width="4.5703125" style="1" customWidth="1"/>
    <col min="2" max="2" width="19.42578125" style="1" customWidth="1"/>
    <col min="3" max="6" width="10.7109375" style="1" customWidth="1"/>
    <col min="7" max="7" width="28" style="1" customWidth="1"/>
    <col min="8" max="103" width="4.7109375" style="1" customWidth="1"/>
    <col min="104" max="104" width="6.7109375" style="1" customWidth="1"/>
    <col min="105" max="105" width="5.7109375" style="1" customWidth="1"/>
    <col min="106" max="106" width="18.7109375" style="29" customWidth="1"/>
    <col min="107" max="109" width="2.7109375" style="1" customWidth="1"/>
    <col min="110" max="110" width="11.42578125" style="1"/>
    <col min="111" max="111" width="13" style="43" bestFit="1" customWidth="1"/>
    <col min="112" max="112" width="12.5703125" style="1" bestFit="1" customWidth="1"/>
    <col min="113" max="16384" width="11.42578125" style="1"/>
  </cols>
  <sheetData>
    <row r="1" spans="1:112" ht="42.75" customHeight="1" x14ac:dyDescent="0.2">
      <c r="A1" s="223"/>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313"/>
    </row>
    <row r="2" spans="1:112" ht="51.75" customHeight="1" x14ac:dyDescent="0.2">
      <c r="A2" s="223"/>
      <c r="B2" s="329"/>
      <c r="C2" s="330"/>
      <c r="D2" s="330"/>
      <c r="E2" s="330"/>
      <c r="F2" s="330"/>
      <c r="G2" s="326" t="s">
        <v>112</v>
      </c>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327"/>
      <c r="CV2" s="327"/>
      <c r="CW2" s="327"/>
      <c r="CX2" s="327"/>
      <c r="CY2" s="327"/>
      <c r="CZ2" s="327"/>
      <c r="DA2" s="328"/>
      <c r="DB2" s="308" t="s">
        <v>103</v>
      </c>
    </row>
    <row r="3" spans="1:112" ht="33.75" customHeight="1" x14ac:dyDescent="0.2">
      <c r="A3" s="223"/>
      <c r="B3" s="335"/>
      <c r="C3" s="336"/>
      <c r="D3" s="336"/>
      <c r="E3" s="336"/>
      <c r="F3" s="336"/>
      <c r="G3" s="329" t="s">
        <v>70</v>
      </c>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c r="CU3" s="330"/>
      <c r="CV3" s="330"/>
      <c r="CW3" s="330"/>
      <c r="CX3" s="330"/>
      <c r="CY3" s="330"/>
      <c r="CZ3" s="330"/>
      <c r="DA3" s="331"/>
      <c r="DB3" s="324" t="s">
        <v>104</v>
      </c>
    </row>
    <row r="4" spans="1:112" ht="21" customHeight="1" x14ac:dyDescent="0.2">
      <c r="A4" s="223"/>
      <c r="B4" s="332"/>
      <c r="C4" s="333"/>
      <c r="D4" s="333"/>
      <c r="E4" s="333"/>
      <c r="F4" s="333"/>
      <c r="G4" s="332"/>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4"/>
      <c r="DB4" s="325"/>
    </row>
    <row r="5" spans="1:112" ht="21" customHeight="1" x14ac:dyDescent="0.2">
      <c r="A5" s="223"/>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G5" s="57"/>
    </row>
    <row r="6" spans="1:112" ht="42.75" customHeight="1" x14ac:dyDescent="0.2">
      <c r="A6" s="223"/>
      <c r="B6" s="381" t="s">
        <v>0</v>
      </c>
      <c r="C6" s="381"/>
      <c r="D6" s="381"/>
      <c r="E6" s="381"/>
      <c r="F6" s="381"/>
      <c r="G6" s="381"/>
      <c r="H6" s="381"/>
      <c r="I6" s="381"/>
      <c r="J6" s="381"/>
      <c r="K6" s="381"/>
      <c r="L6" s="381"/>
      <c r="M6" s="381"/>
      <c r="N6" s="381"/>
      <c r="O6" s="381"/>
      <c r="P6" s="381"/>
      <c r="Q6" s="381"/>
      <c r="R6" s="381"/>
      <c r="S6" s="381"/>
      <c r="T6" s="381"/>
      <c r="U6" s="381"/>
      <c r="V6" s="381"/>
      <c r="W6" s="381"/>
      <c r="X6" s="381"/>
      <c r="Y6" s="381" t="str">
        <f>+'P.A. Energía'!Z6</f>
        <v xml:space="preserve">NOMBRE DEL INDICADOR </v>
      </c>
      <c r="Z6" s="381"/>
      <c r="AA6" s="381"/>
      <c r="AB6" s="381"/>
      <c r="AC6" s="381"/>
      <c r="AD6" s="381"/>
      <c r="AE6" s="381"/>
      <c r="AF6" s="392" t="s">
        <v>37</v>
      </c>
      <c r="AG6" s="393"/>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4"/>
      <c r="BX6" s="386" t="s">
        <v>3</v>
      </c>
      <c r="BY6" s="387"/>
      <c r="BZ6" s="387"/>
      <c r="CA6" s="387"/>
      <c r="CB6" s="387"/>
      <c r="CC6" s="387"/>
      <c r="CD6" s="387"/>
      <c r="CE6" s="387"/>
      <c r="CF6" s="387"/>
      <c r="CG6" s="388"/>
      <c r="CH6" s="381" t="s">
        <v>4</v>
      </c>
      <c r="CI6" s="381"/>
      <c r="CJ6" s="381"/>
      <c r="CK6" s="381"/>
      <c r="CL6" s="381"/>
      <c r="CM6" s="381"/>
      <c r="CN6" s="381"/>
      <c r="CO6" s="381"/>
      <c r="CP6" s="381" t="s">
        <v>5</v>
      </c>
      <c r="CQ6" s="381"/>
      <c r="CR6" s="381"/>
      <c r="CS6" s="381"/>
      <c r="CT6" s="381"/>
      <c r="CU6" s="381"/>
      <c r="CV6" s="381"/>
      <c r="CW6" s="381"/>
      <c r="CX6" s="381"/>
      <c r="CY6" s="381"/>
      <c r="CZ6" s="381"/>
      <c r="DA6" s="381"/>
      <c r="DB6" s="381"/>
      <c r="DG6" s="58"/>
    </row>
    <row r="7" spans="1:112" s="2" customFormat="1" ht="129" customHeight="1" x14ac:dyDescent="0.2">
      <c r="A7" s="223"/>
      <c r="B7" s="396" t="s">
        <v>113</v>
      </c>
      <c r="C7" s="396"/>
      <c r="D7" s="396"/>
      <c r="E7" s="396"/>
      <c r="F7" s="396"/>
      <c r="G7" s="396"/>
      <c r="H7" s="396"/>
      <c r="I7" s="396"/>
      <c r="J7" s="396"/>
      <c r="K7" s="396"/>
      <c r="L7" s="396"/>
      <c r="M7" s="396"/>
      <c r="N7" s="396"/>
      <c r="O7" s="396"/>
      <c r="P7" s="396"/>
      <c r="Q7" s="396"/>
      <c r="R7" s="396"/>
      <c r="S7" s="396"/>
      <c r="T7" s="396"/>
      <c r="U7" s="396"/>
      <c r="V7" s="396"/>
      <c r="W7" s="396"/>
      <c r="X7" s="396"/>
      <c r="Y7" s="396" t="s">
        <v>91</v>
      </c>
      <c r="Z7" s="396"/>
      <c r="AA7" s="396"/>
      <c r="AB7" s="396"/>
      <c r="AC7" s="396"/>
      <c r="AD7" s="396"/>
      <c r="AE7" s="396"/>
      <c r="AF7" s="395" t="s">
        <v>45</v>
      </c>
      <c r="AG7" s="395"/>
      <c r="AH7" s="395"/>
      <c r="AI7" s="395"/>
      <c r="AJ7" s="395"/>
      <c r="AK7" s="395"/>
      <c r="AL7" s="395"/>
      <c r="AM7" s="395"/>
      <c r="AN7" s="395"/>
      <c r="AO7" s="395"/>
      <c r="AP7" s="395"/>
      <c r="AQ7" s="395"/>
      <c r="AR7" s="395"/>
      <c r="AS7" s="395"/>
      <c r="AT7" s="395"/>
      <c r="AU7" s="395"/>
      <c r="AV7" s="395"/>
      <c r="AW7" s="395"/>
      <c r="AX7" s="395"/>
      <c r="AY7" s="395"/>
      <c r="AZ7" s="395"/>
      <c r="BA7" s="395"/>
      <c r="BB7" s="395"/>
      <c r="BC7" s="395"/>
      <c r="BD7" s="395"/>
      <c r="BE7" s="395"/>
      <c r="BF7" s="395"/>
      <c r="BG7" s="395"/>
      <c r="BH7" s="395"/>
      <c r="BI7" s="395"/>
      <c r="BJ7" s="395"/>
      <c r="BK7" s="395"/>
      <c r="BL7" s="395"/>
      <c r="BM7" s="395"/>
      <c r="BN7" s="395"/>
      <c r="BO7" s="395"/>
      <c r="BP7" s="395"/>
      <c r="BQ7" s="395"/>
      <c r="BR7" s="395"/>
      <c r="BS7" s="395"/>
      <c r="BT7" s="395"/>
      <c r="BU7" s="395"/>
      <c r="BV7" s="395"/>
      <c r="BW7" s="395"/>
      <c r="BX7" s="389" t="s">
        <v>114</v>
      </c>
      <c r="BY7" s="390"/>
      <c r="BZ7" s="390"/>
      <c r="CA7" s="390"/>
      <c r="CB7" s="390"/>
      <c r="CC7" s="390"/>
      <c r="CD7" s="390"/>
      <c r="CE7" s="390"/>
      <c r="CF7" s="390"/>
      <c r="CG7" s="391"/>
      <c r="CH7" s="385" t="s">
        <v>122</v>
      </c>
      <c r="CI7" s="385"/>
      <c r="CJ7" s="385"/>
      <c r="CK7" s="385"/>
      <c r="CL7" s="385"/>
      <c r="CM7" s="385"/>
      <c r="CN7" s="385"/>
      <c r="CO7" s="385"/>
      <c r="CP7" s="385" t="s">
        <v>89</v>
      </c>
      <c r="CQ7" s="385"/>
      <c r="CR7" s="385"/>
      <c r="CS7" s="385"/>
      <c r="CT7" s="385"/>
      <c r="CU7" s="385"/>
      <c r="CV7" s="385"/>
      <c r="CW7" s="385"/>
      <c r="CX7" s="385"/>
      <c r="CY7" s="385"/>
      <c r="CZ7" s="385"/>
      <c r="DA7" s="385"/>
      <c r="DB7" s="385"/>
      <c r="DG7" s="59"/>
    </row>
    <row r="8" spans="1:112" s="2" customFormat="1" ht="16.5" customHeight="1" x14ac:dyDescent="0.2">
      <c r="A8" s="223"/>
      <c r="B8" s="348"/>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49"/>
      <c r="CA8" s="349"/>
      <c r="CB8" s="349"/>
      <c r="CC8" s="349"/>
      <c r="CD8" s="349"/>
      <c r="CE8" s="349"/>
      <c r="CF8" s="349"/>
      <c r="CG8" s="349"/>
      <c r="CH8" s="349"/>
      <c r="CI8" s="349"/>
      <c r="CJ8" s="349"/>
      <c r="CK8" s="349"/>
      <c r="CL8" s="349"/>
      <c r="CM8" s="349"/>
      <c r="CN8" s="349"/>
      <c r="CO8" s="349"/>
      <c r="CP8" s="349"/>
      <c r="CQ8" s="349"/>
      <c r="CR8" s="349"/>
      <c r="CS8" s="349"/>
      <c r="CT8" s="349"/>
      <c r="CU8" s="349"/>
      <c r="CV8" s="349"/>
      <c r="CW8" s="349"/>
      <c r="CX8" s="349"/>
      <c r="CY8" s="349"/>
      <c r="CZ8" s="349"/>
      <c r="DA8" s="349"/>
      <c r="DB8" s="350"/>
      <c r="DG8" s="60"/>
    </row>
    <row r="9" spans="1:112" ht="36" customHeight="1" x14ac:dyDescent="0.2">
      <c r="A9" s="223"/>
      <c r="B9" s="362" t="s">
        <v>7</v>
      </c>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63"/>
      <c r="DG9" s="58"/>
    </row>
    <row r="10" spans="1:112" ht="18.75" customHeight="1" x14ac:dyDescent="0.2">
      <c r="A10" s="223"/>
      <c r="B10" s="370" t="s">
        <v>8</v>
      </c>
      <c r="C10" s="371"/>
      <c r="D10" s="371"/>
      <c r="E10" s="371"/>
      <c r="F10" s="371"/>
      <c r="G10" s="376" t="s">
        <v>9</v>
      </c>
      <c r="H10" s="351">
        <v>2021</v>
      </c>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89"/>
      <c r="CS10" s="89"/>
      <c r="CT10" s="89"/>
      <c r="CU10" s="89"/>
      <c r="CV10" s="89"/>
      <c r="CW10" s="89"/>
      <c r="CX10" s="89"/>
      <c r="CY10" s="89"/>
      <c r="CZ10" s="405" t="s">
        <v>11</v>
      </c>
      <c r="DA10" s="406"/>
      <c r="DB10" s="407"/>
      <c r="DG10" s="58"/>
    </row>
    <row r="11" spans="1:112" ht="15.75" x14ac:dyDescent="0.2">
      <c r="A11" s="223"/>
      <c r="B11" s="372"/>
      <c r="C11" s="373"/>
      <c r="D11" s="373"/>
      <c r="E11" s="373"/>
      <c r="F11" s="373"/>
      <c r="G11" s="377"/>
      <c r="H11" s="351" t="s">
        <v>32</v>
      </c>
      <c r="I11" s="351"/>
      <c r="J11" s="351"/>
      <c r="K11" s="351"/>
      <c r="L11" s="351"/>
      <c r="M11" s="351"/>
      <c r="N11" s="351"/>
      <c r="O11" s="363"/>
      <c r="P11" s="362" t="s">
        <v>22</v>
      </c>
      <c r="Q11" s="351"/>
      <c r="R11" s="351"/>
      <c r="S11" s="351"/>
      <c r="T11" s="351"/>
      <c r="U11" s="351"/>
      <c r="V11" s="351"/>
      <c r="W11" s="363"/>
      <c r="X11" s="362" t="s">
        <v>23</v>
      </c>
      <c r="Y11" s="351"/>
      <c r="Z11" s="351"/>
      <c r="AA11" s="351"/>
      <c r="AB11" s="351"/>
      <c r="AC11" s="351"/>
      <c r="AD11" s="351"/>
      <c r="AE11" s="363"/>
      <c r="AF11" s="362" t="s">
        <v>24</v>
      </c>
      <c r="AG11" s="351"/>
      <c r="AH11" s="351"/>
      <c r="AI11" s="351"/>
      <c r="AJ11" s="351"/>
      <c r="AK11" s="351"/>
      <c r="AL11" s="351"/>
      <c r="AM11" s="363"/>
      <c r="AN11" s="362" t="s">
        <v>25</v>
      </c>
      <c r="AO11" s="351"/>
      <c r="AP11" s="351"/>
      <c r="AQ11" s="351"/>
      <c r="AR11" s="351"/>
      <c r="AS11" s="351"/>
      <c r="AT11" s="351"/>
      <c r="AU11" s="363"/>
      <c r="AV11" s="362" t="s">
        <v>26</v>
      </c>
      <c r="AW11" s="351"/>
      <c r="AX11" s="351"/>
      <c r="AY11" s="351"/>
      <c r="AZ11" s="351"/>
      <c r="BA11" s="351"/>
      <c r="BB11" s="351"/>
      <c r="BC11" s="363"/>
      <c r="BD11" s="362" t="s">
        <v>27</v>
      </c>
      <c r="BE11" s="351"/>
      <c r="BF11" s="351"/>
      <c r="BG11" s="351"/>
      <c r="BH11" s="351"/>
      <c r="BI11" s="351"/>
      <c r="BJ11" s="351"/>
      <c r="BK11" s="363"/>
      <c r="BL11" s="362" t="s">
        <v>28</v>
      </c>
      <c r="BM11" s="351"/>
      <c r="BN11" s="351"/>
      <c r="BO11" s="351"/>
      <c r="BP11" s="351"/>
      <c r="BQ11" s="351"/>
      <c r="BR11" s="351"/>
      <c r="BS11" s="363"/>
      <c r="BT11" s="362" t="s">
        <v>29</v>
      </c>
      <c r="BU11" s="351"/>
      <c r="BV11" s="351"/>
      <c r="BW11" s="351"/>
      <c r="BX11" s="351"/>
      <c r="BY11" s="351"/>
      <c r="BZ11" s="351"/>
      <c r="CA11" s="363"/>
      <c r="CB11" s="362" t="s">
        <v>30</v>
      </c>
      <c r="CC11" s="351"/>
      <c r="CD11" s="351"/>
      <c r="CE11" s="351"/>
      <c r="CF11" s="351"/>
      <c r="CG11" s="351"/>
      <c r="CH11" s="351"/>
      <c r="CI11" s="363"/>
      <c r="CJ11" s="362" t="s">
        <v>31</v>
      </c>
      <c r="CK11" s="351"/>
      <c r="CL11" s="351"/>
      <c r="CM11" s="351"/>
      <c r="CN11" s="351"/>
      <c r="CO11" s="351"/>
      <c r="CP11" s="351"/>
      <c r="CQ11" s="363"/>
      <c r="CR11" s="362" t="s">
        <v>10</v>
      </c>
      <c r="CS11" s="351"/>
      <c r="CT11" s="351"/>
      <c r="CU11" s="351"/>
      <c r="CV11" s="351"/>
      <c r="CW11" s="351"/>
      <c r="CX11" s="351"/>
      <c r="CY11" s="351"/>
      <c r="CZ11" s="408"/>
      <c r="DA11" s="409"/>
      <c r="DB11" s="410"/>
      <c r="DG11" s="58"/>
    </row>
    <row r="12" spans="1:112" ht="15.75" x14ac:dyDescent="0.2">
      <c r="A12" s="223"/>
      <c r="B12" s="374"/>
      <c r="C12" s="375"/>
      <c r="D12" s="375"/>
      <c r="E12" s="375"/>
      <c r="F12" s="375"/>
      <c r="G12" s="378"/>
      <c r="H12" s="93" t="s">
        <v>12</v>
      </c>
      <c r="I12" s="91" t="s">
        <v>13</v>
      </c>
      <c r="J12" s="91" t="s">
        <v>12</v>
      </c>
      <c r="K12" s="91" t="s">
        <v>13</v>
      </c>
      <c r="L12" s="91" t="s">
        <v>12</v>
      </c>
      <c r="M12" s="91" t="s">
        <v>13</v>
      </c>
      <c r="N12" s="91" t="s">
        <v>12</v>
      </c>
      <c r="O12" s="92" t="s">
        <v>13</v>
      </c>
      <c r="P12" s="90" t="s">
        <v>12</v>
      </c>
      <c r="Q12" s="91" t="s">
        <v>13</v>
      </c>
      <c r="R12" s="91" t="s">
        <v>12</v>
      </c>
      <c r="S12" s="91" t="s">
        <v>13</v>
      </c>
      <c r="T12" s="91" t="s">
        <v>12</v>
      </c>
      <c r="U12" s="91" t="s">
        <v>13</v>
      </c>
      <c r="V12" s="91" t="s">
        <v>12</v>
      </c>
      <c r="W12" s="92" t="s">
        <v>13</v>
      </c>
      <c r="X12" s="90" t="s">
        <v>12</v>
      </c>
      <c r="Y12" s="91" t="s">
        <v>13</v>
      </c>
      <c r="Z12" s="91" t="s">
        <v>12</v>
      </c>
      <c r="AA12" s="91" t="s">
        <v>13</v>
      </c>
      <c r="AB12" s="91" t="s">
        <v>12</v>
      </c>
      <c r="AC12" s="91" t="s">
        <v>13</v>
      </c>
      <c r="AD12" s="91" t="s">
        <v>12</v>
      </c>
      <c r="AE12" s="92" t="s">
        <v>13</v>
      </c>
      <c r="AF12" s="90" t="s">
        <v>12</v>
      </c>
      <c r="AG12" s="91" t="s">
        <v>13</v>
      </c>
      <c r="AH12" s="91" t="s">
        <v>12</v>
      </c>
      <c r="AI12" s="91" t="s">
        <v>13</v>
      </c>
      <c r="AJ12" s="91" t="s">
        <v>12</v>
      </c>
      <c r="AK12" s="91" t="s">
        <v>13</v>
      </c>
      <c r="AL12" s="91" t="s">
        <v>12</v>
      </c>
      <c r="AM12" s="92" t="s">
        <v>13</v>
      </c>
      <c r="AN12" s="90" t="s">
        <v>12</v>
      </c>
      <c r="AO12" s="91" t="s">
        <v>13</v>
      </c>
      <c r="AP12" s="91" t="s">
        <v>12</v>
      </c>
      <c r="AQ12" s="91" t="s">
        <v>13</v>
      </c>
      <c r="AR12" s="91" t="s">
        <v>12</v>
      </c>
      <c r="AS12" s="91" t="s">
        <v>13</v>
      </c>
      <c r="AT12" s="91" t="s">
        <v>12</v>
      </c>
      <c r="AU12" s="92" t="s">
        <v>13</v>
      </c>
      <c r="AV12" s="90" t="s">
        <v>12</v>
      </c>
      <c r="AW12" s="91" t="s">
        <v>13</v>
      </c>
      <c r="AX12" s="91" t="s">
        <v>12</v>
      </c>
      <c r="AY12" s="91" t="s">
        <v>13</v>
      </c>
      <c r="AZ12" s="91" t="s">
        <v>12</v>
      </c>
      <c r="BA12" s="91" t="s">
        <v>13</v>
      </c>
      <c r="BB12" s="91" t="s">
        <v>12</v>
      </c>
      <c r="BC12" s="92" t="s">
        <v>13</v>
      </c>
      <c r="BD12" s="90" t="s">
        <v>12</v>
      </c>
      <c r="BE12" s="91" t="s">
        <v>13</v>
      </c>
      <c r="BF12" s="91" t="s">
        <v>12</v>
      </c>
      <c r="BG12" s="91" t="s">
        <v>13</v>
      </c>
      <c r="BH12" s="91" t="s">
        <v>12</v>
      </c>
      <c r="BI12" s="91" t="s">
        <v>13</v>
      </c>
      <c r="BJ12" s="91" t="s">
        <v>12</v>
      </c>
      <c r="BK12" s="92" t="s">
        <v>13</v>
      </c>
      <c r="BL12" s="90" t="s">
        <v>12</v>
      </c>
      <c r="BM12" s="91" t="s">
        <v>13</v>
      </c>
      <c r="BN12" s="91" t="s">
        <v>12</v>
      </c>
      <c r="BO12" s="91" t="s">
        <v>13</v>
      </c>
      <c r="BP12" s="91" t="s">
        <v>12</v>
      </c>
      <c r="BQ12" s="91" t="s">
        <v>13</v>
      </c>
      <c r="BR12" s="91" t="s">
        <v>12</v>
      </c>
      <c r="BS12" s="92" t="s">
        <v>13</v>
      </c>
      <c r="BT12" s="90" t="s">
        <v>12</v>
      </c>
      <c r="BU12" s="91" t="s">
        <v>13</v>
      </c>
      <c r="BV12" s="91" t="s">
        <v>12</v>
      </c>
      <c r="BW12" s="91" t="s">
        <v>13</v>
      </c>
      <c r="BX12" s="91" t="s">
        <v>12</v>
      </c>
      <c r="BY12" s="91" t="s">
        <v>13</v>
      </c>
      <c r="BZ12" s="91" t="s">
        <v>12</v>
      </c>
      <c r="CA12" s="92" t="s">
        <v>13</v>
      </c>
      <c r="CB12" s="90" t="s">
        <v>12</v>
      </c>
      <c r="CC12" s="91" t="s">
        <v>13</v>
      </c>
      <c r="CD12" s="91" t="s">
        <v>12</v>
      </c>
      <c r="CE12" s="91" t="s">
        <v>13</v>
      </c>
      <c r="CF12" s="91" t="s">
        <v>12</v>
      </c>
      <c r="CG12" s="91" t="s">
        <v>13</v>
      </c>
      <c r="CH12" s="91" t="s">
        <v>12</v>
      </c>
      <c r="CI12" s="92" t="s">
        <v>13</v>
      </c>
      <c r="CJ12" s="90" t="s">
        <v>12</v>
      </c>
      <c r="CK12" s="91" t="s">
        <v>13</v>
      </c>
      <c r="CL12" s="91" t="s">
        <v>12</v>
      </c>
      <c r="CM12" s="91" t="s">
        <v>13</v>
      </c>
      <c r="CN12" s="91" t="s">
        <v>12</v>
      </c>
      <c r="CO12" s="91" t="s">
        <v>13</v>
      </c>
      <c r="CP12" s="91" t="s">
        <v>12</v>
      </c>
      <c r="CQ12" s="92" t="s">
        <v>13</v>
      </c>
      <c r="CR12" s="90" t="s">
        <v>12</v>
      </c>
      <c r="CS12" s="91" t="s">
        <v>13</v>
      </c>
      <c r="CT12" s="91" t="s">
        <v>12</v>
      </c>
      <c r="CU12" s="91" t="s">
        <v>13</v>
      </c>
      <c r="CV12" s="91" t="s">
        <v>12</v>
      </c>
      <c r="CW12" s="91" t="s">
        <v>13</v>
      </c>
      <c r="CX12" s="91" t="s">
        <v>12</v>
      </c>
      <c r="CY12" s="92" t="s">
        <v>13</v>
      </c>
      <c r="CZ12" s="93" t="s">
        <v>12</v>
      </c>
      <c r="DA12" s="91" t="s">
        <v>13</v>
      </c>
      <c r="DB12" s="92" t="s">
        <v>14</v>
      </c>
      <c r="DG12" s="58"/>
    </row>
    <row r="13" spans="1:112" ht="19.5" customHeight="1" x14ac:dyDescent="0.2">
      <c r="A13" s="223"/>
      <c r="B13" s="364"/>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c r="BW13" s="365"/>
      <c r="BX13" s="365"/>
      <c r="BY13" s="365"/>
      <c r="BZ13" s="365"/>
      <c r="CA13" s="365"/>
      <c r="CB13" s="365"/>
      <c r="CC13" s="365"/>
      <c r="CD13" s="365"/>
      <c r="CE13" s="365"/>
      <c r="CF13" s="365"/>
      <c r="CG13" s="365"/>
      <c r="CH13" s="365"/>
      <c r="CI13" s="365"/>
      <c r="CJ13" s="365"/>
      <c r="CK13" s="365"/>
      <c r="CL13" s="365"/>
      <c r="CM13" s="365"/>
      <c r="CN13" s="365"/>
      <c r="CO13" s="365"/>
      <c r="CP13" s="365"/>
      <c r="CQ13" s="365"/>
      <c r="CR13" s="365"/>
      <c r="CS13" s="365"/>
      <c r="CT13" s="365"/>
      <c r="CU13" s="365"/>
      <c r="CV13" s="365"/>
      <c r="CW13" s="365"/>
      <c r="CX13" s="365"/>
      <c r="CY13" s="366"/>
      <c r="CZ13" s="94">
        <f>+SUM(CZ15,CZ19,CZ23)</f>
        <v>12</v>
      </c>
      <c r="DA13" s="94">
        <f>+SUM(DA15,DA19,DA23)</f>
        <v>8</v>
      </c>
      <c r="DB13" s="95">
        <f>DA13/CZ13</f>
        <v>0.66666666666666663</v>
      </c>
    </row>
    <row r="14" spans="1:112" ht="90.75" customHeight="1" x14ac:dyDescent="0.2">
      <c r="A14" s="223"/>
      <c r="B14" s="70" t="s">
        <v>143</v>
      </c>
      <c r="C14" s="379" t="s">
        <v>126</v>
      </c>
      <c r="D14" s="380"/>
      <c r="E14" s="380"/>
      <c r="F14" s="380"/>
      <c r="G14" s="71" t="s">
        <v>68</v>
      </c>
      <c r="H14" s="4"/>
      <c r="I14" s="5"/>
      <c r="J14" s="5"/>
      <c r="K14" s="5"/>
      <c r="L14" s="5"/>
      <c r="M14" s="5"/>
      <c r="N14" s="5"/>
      <c r="O14" s="5"/>
      <c r="P14" s="4"/>
      <c r="Q14" s="5"/>
      <c r="R14" s="5"/>
      <c r="S14" s="5"/>
      <c r="T14" s="5" t="s">
        <v>12</v>
      </c>
      <c r="U14" s="5" t="s">
        <v>13</v>
      </c>
      <c r="V14" s="5"/>
      <c r="W14" s="5"/>
      <c r="X14" s="4"/>
      <c r="Y14" s="5"/>
      <c r="Z14" s="5"/>
      <c r="AA14" s="5"/>
      <c r="AB14" s="5"/>
      <c r="AC14" s="5"/>
      <c r="AD14" s="5"/>
      <c r="AE14" s="3"/>
      <c r="AF14" s="14"/>
      <c r="AG14" s="5"/>
      <c r="AH14" s="5"/>
      <c r="AI14" s="5"/>
      <c r="AJ14" s="5"/>
      <c r="AK14" s="5"/>
      <c r="AL14" s="5"/>
      <c r="AM14" s="3"/>
      <c r="AN14" s="14"/>
      <c r="AO14" s="5"/>
      <c r="AP14" s="5"/>
      <c r="AQ14" s="5"/>
      <c r="AR14" s="5"/>
      <c r="AS14" s="5"/>
      <c r="AT14" s="5"/>
      <c r="AU14" s="3"/>
      <c r="AV14" s="14"/>
      <c r="AW14" s="5"/>
      <c r="AX14" s="5"/>
      <c r="AY14" s="5"/>
      <c r="AZ14" s="5"/>
      <c r="BA14" s="5"/>
      <c r="BB14" s="5"/>
      <c r="BC14" s="3"/>
      <c r="BD14" s="14"/>
      <c r="BE14" s="5"/>
      <c r="BF14" s="5"/>
      <c r="BG14" s="5"/>
      <c r="BH14" s="5"/>
      <c r="BI14" s="5"/>
      <c r="BJ14" s="5"/>
      <c r="BK14" s="3"/>
      <c r="BL14" s="14"/>
      <c r="BM14" s="5"/>
      <c r="BN14" s="5"/>
      <c r="BO14" s="5"/>
      <c r="BP14" s="5" t="s">
        <v>12</v>
      </c>
      <c r="BQ14" s="5"/>
      <c r="BR14" s="5"/>
      <c r="BS14" s="3"/>
      <c r="BT14" s="14"/>
      <c r="BU14" s="5"/>
      <c r="BV14" s="5"/>
      <c r="BW14" s="5"/>
      <c r="BX14" s="5"/>
      <c r="BY14" s="5"/>
      <c r="BZ14" s="5"/>
      <c r="CA14" s="3"/>
      <c r="CB14" s="14"/>
      <c r="CC14" s="5"/>
      <c r="CD14" s="5"/>
      <c r="CE14" s="5"/>
      <c r="CF14" s="5"/>
      <c r="CG14" s="5"/>
      <c r="CH14" s="5"/>
      <c r="CI14" s="3"/>
      <c r="CJ14" s="14"/>
      <c r="CK14" s="5"/>
      <c r="CL14" s="5"/>
      <c r="CM14" s="5"/>
      <c r="CN14" s="5"/>
      <c r="CO14" s="5"/>
      <c r="CP14" s="5"/>
      <c r="CQ14" s="3"/>
      <c r="CR14" s="14"/>
      <c r="CS14" s="5"/>
      <c r="CT14" s="5"/>
      <c r="CU14" s="5"/>
      <c r="CV14" s="5"/>
      <c r="CW14" s="5"/>
      <c r="CX14" s="5"/>
      <c r="CY14" s="3"/>
      <c r="CZ14" s="6">
        <f>COUNTIF(H14:CY14,"P")</f>
        <v>2</v>
      </c>
      <c r="DA14" s="7">
        <f>COUNTIF(H14:CY14,"E")</f>
        <v>1</v>
      </c>
      <c r="DB14" s="8">
        <f t="shared" ref="DB14:DB15" si="0">DA14/CZ14</f>
        <v>0.5</v>
      </c>
    </row>
    <row r="15" spans="1:112" ht="15" customHeight="1" x14ac:dyDescent="0.2">
      <c r="A15" s="223"/>
      <c r="B15" s="367" t="s">
        <v>58</v>
      </c>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8"/>
      <c r="BO15" s="368"/>
      <c r="BP15" s="368"/>
      <c r="BQ15" s="368"/>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68"/>
      <c r="CR15" s="368"/>
      <c r="CS15" s="368"/>
      <c r="CT15" s="368"/>
      <c r="CU15" s="368"/>
      <c r="CV15" s="368"/>
      <c r="CW15" s="368"/>
      <c r="CX15" s="368"/>
      <c r="CY15" s="369"/>
      <c r="CZ15" s="216">
        <f>SUM(CZ14:CZ14)</f>
        <v>2</v>
      </c>
      <c r="DA15" s="216">
        <f>SUM(DA14:DA14)</f>
        <v>1</v>
      </c>
      <c r="DB15" s="217">
        <f t="shared" si="0"/>
        <v>0.5</v>
      </c>
      <c r="DG15" s="43" t="s">
        <v>38</v>
      </c>
      <c r="DH15" s="1" t="s">
        <v>38</v>
      </c>
    </row>
    <row r="16" spans="1:112" ht="72" customHeight="1" x14ac:dyDescent="0.2">
      <c r="A16" s="223"/>
      <c r="B16" s="384" t="s">
        <v>76</v>
      </c>
      <c r="C16" s="397" t="s">
        <v>116</v>
      </c>
      <c r="D16" s="383"/>
      <c r="E16" s="383"/>
      <c r="F16" s="383"/>
      <c r="G16" s="72" t="s">
        <v>69</v>
      </c>
      <c r="H16" s="16"/>
      <c r="I16" s="7"/>
      <c r="J16" s="7"/>
      <c r="K16" s="7"/>
      <c r="L16" s="7" t="s">
        <v>12</v>
      </c>
      <c r="M16" s="7" t="s">
        <v>13</v>
      </c>
      <c r="N16" s="7"/>
      <c r="O16" s="7"/>
      <c r="P16" s="16"/>
      <c r="Q16" s="7"/>
      <c r="R16" s="7"/>
      <c r="S16" s="7"/>
      <c r="T16" s="7"/>
      <c r="U16" s="7"/>
      <c r="V16" s="7"/>
      <c r="W16" s="7"/>
      <c r="X16" s="16"/>
      <c r="Y16" s="7"/>
      <c r="Z16" s="7"/>
      <c r="AA16" s="7"/>
      <c r="AB16" s="7"/>
      <c r="AC16" s="7"/>
      <c r="AD16" s="7"/>
      <c r="AE16" s="15"/>
      <c r="AF16" s="6"/>
      <c r="AG16" s="7"/>
      <c r="AH16" s="7" t="s">
        <v>12</v>
      </c>
      <c r="AI16" s="7" t="s">
        <v>13</v>
      </c>
      <c r="AJ16" s="7"/>
      <c r="AK16" s="7"/>
      <c r="AL16" s="7"/>
      <c r="AM16" s="15"/>
      <c r="AN16" s="6"/>
      <c r="AO16" s="7"/>
      <c r="AP16" s="7"/>
      <c r="AQ16" s="7"/>
      <c r="AR16" s="7"/>
      <c r="AS16" s="7"/>
      <c r="AT16" s="7"/>
      <c r="AU16" s="15"/>
      <c r="AV16" s="6"/>
      <c r="AW16" s="7"/>
      <c r="AX16" s="7"/>
      <c r="AY16" s="7"/>
      <c r="AZ16" s="7"/>
      <c r="BA16" s="7"/>
      <c r="BB16" s="7"/>
      <c r="BC16" s="15"/>
      <c r="BD16" s="6"/>
      <c r="BE16" s="7"/>
      <c r="BF16" s="7"/>
      <c r="BG16" s="7"/>
      <c r="BH16" s="7" t="s">
        <v>12</v>
      </c>
      <c r="BI16" s="7" t="s">
        <v>13</v>
      </c>
      <c r="BJ16" s="7"/>
      <c r="BK16" s="15"/>
      <c r="BL16" s="6"/>
      <c r="BM16" s="7"/>
      <c r="BN16" s="7"/>
      <c r="BO16" s="7"/>
      <c r="BP16" s="7"/>
      <c r="BQ16" s="7" t="s">
        <v>39</v>
      </c>
      <c r="BR16" s="7"/>
      <c r="BS16" s="15"/>
      <c r="BT16" s="6"/>
      <c r="BU16" s="7"/>
      <c r="BV16" s="7"/>
      <c r="BW16" s="7"/>
      <c r="BX16" s="7"/>
      <c r="BY16" s="7"/>
      <c r="BZ16" s="7"/>
      <c r="CA16" s="15"/>
      <c r="CB16" s="6"/>
      <c r="CC16" s="7"/>
      <c r="CD16" s="7" t="s">
        <v>12</v>
      </c>
      <c r="CE16" s="7"/>
      <c r="CF16" s="7"/>
      <c r="CG16" s="7"/>
      <c r="CH16" s="7"/>
      <c r="CI16" s="15"/>
      <c r="CJ16" s="6"/>
      <c r="CK16" s="7"/>
      <c r="CL16" s="7"/>
      <c r="CM16" s="7"/>
      <c r="CN16" s="7"/>
      <c r="CO16" s="7"/>
      <c r="CP16" s="7"/>
      <c r="CQ16" s="15"/>
      <c r="CR16" s="6"/>
      <c r="CS16" s="7"/>
      <c r="CT16" s="7"/>
      <c r="CU16" s="7"/>
      <c r="CV16" s="31"/>
      <c r="CW16" s="31"/>
      <c r="CX16" s="31"/>
      <c r="CY16" s="32"/>
      <c r="CZ16" s="6">
        <f>COUNTIF(H16:CY16,"P")</f>
        <v>4</v>
      </c>
      <c r="DA16" s="7">
        <f>COUNTIF(H16:CY16,"E")</f>
        <v>3</v>
      </c>
      <c r="DB16" s="8">
        <f>DA16/CZ16</f>
        <v>0.75</v>
      </c>
      <c r="DH16" s="1" t="s">
        <v>38</v>
      </c>
    </row>
    <row r="17" spans="1:112" ht="63" customHeight="1" x14ac:dyDescent="0.2">
      <c r="A17" s="223"/>
      <c r="B17" s="384"/>
      <c r="C17" s="398" t="s">
        <v>120</v>
      </c>
      <c r="D17" s="399"/>
      <c r="E17" s="399"/>
      <c r="F17" s="399"/>
      <c r="G17" s="72" t="s">
        <v>69</v>
      </c>
      <c r="H17" s="66"/>
      <c r="I17" s="44"/>
      <c r="J17" s="44"/>
      <c r="K17" s="44"/>
      <c r="L17" s="44" t="s">
        <v>12</v>
      </c>
      <c r="M17" s="44" t="s">
        <v>13</v>
      </c>
      <c r="N17" s="44"/>
      <c r="O17" s="44"/>
      <c r="P17" s="66"/>
      <c r="Q17" s="44"/>
      <c r="R17" s="44"/>
      <c r="S17" s="44"/>
      <c r="T17" s="44"/>
      <c r="U17" s="44"/>
      <c r="V17" s="44"/>
      <c r="W17" s="44"/>
      <c r="X17" s="66"/>
      <c r="Y17" s="44"/>
      <c r="Z17" s="44"/>
      <c r="AA17" s="44"/>
      <c r="AB17" s="44"/>
      <c r="AC17" s="44"/>
      <c r="AD17" s="44"/>
      <c r="AE17" s="67"/>
      <c r="AF17" s="12"/>
      <c r="AG17" s="44"/>
      <c r="AH17" s="44"/>
      <c r="AI17" s="44"/>
      <c r="AJ17" s="44"/>
      <c r="AK17" s="44"/>
      <c r="AL17" s="44"/>
      <c r="AM17" s="67"/>
      <c r="AN17" s="12"/>
      <c r="AO17" s="44"/>
      <c r="AP17" s="44"/>
      <c r="AQ17" s="44"/>
      <c r="AR17" s="44" t="s">
        <v>12</v>
      </c>
      <c r="AS17" s="44" t="s">
        <v>13</v>
      </c>
      <c r="AT17" s="44"/>
      <c r="AU17" s="67"/>
      <c r="AV17" s="12"/>
      <c r="AW17" s="44"/>
      <c r="AX17" s="44"/>
      <c r="AY17" s="44"/>
      <c r="AZ17" s="44"/>
      <c r="BA17" s="44"/>
      <c r="BB17" s="44"/>
      <c r="BC17" s="67"/>
      <c r="BD17" s="12"/>
      <c r="BE17" s="44"/>
      <c r="BF17" s="44"/>
      <c r="BG17" s="44"/>
      <c r="BH17" s="44"/>
      <c r="BI17" s="44"/>
      <c r="BJ17" s="44"/>
      <c r="BK17" s="67"/>
      <c r="BL17" s="12"/>
      <c r="BM17" s="44"/>
      <c r="BN17" s="44"/>
      <c r="BO17" s="44"/>
      <c r="BP17" s="44"/>
      <c r="BQ17" s="44"/>
      <c r="BR17" s="44"/>
      <c r="BS17" s="67"/>
      <c r="BT17" s="12"/>
      <c r="BU17" s="44"/>
      <c r="BV17" s="44" t="s">
        <v>12</v>
      </c>
      <c r="BW17" s="44"/>
      <c r="BX17" s="44"/>
      <c r="BY17" s="44"/>
      <c r="BZ17" s="44"/>
      <c r="CA17" s="67"/>
      <c r="CB17" s="12"/>
      <c r="CC17" s="44"/>
      <c r="CD17" s="44"/>
      <c r="CE17" s="44"/>
      <c r="CF17" s="44"/>
      <c r="CG17" s="44"/>
      <c r="CH17" s="44"/>
      <c r="CI17" s="67"/>
      <c r="CJ17" s="12"/>
      <c r="CK17" s="44"/>
      <c r="CL17" s="44"/>
      <c r="CM17" s="44"/>
      <c r="CN17" s="44"/>
      <c r="CO17" s="44"/>
      <c r="CP17" s="44"/>
      <c r="CQ17" s="67"/>
      <c r="CR17" s="12"/>
      <c r="CS17" s="44"/>
      <c r="CT17" s="44"/>
      <c r="CU17" s="44"/>
      <c r="CV17" s="68"/>
      <c r="CW17" s="68"/>
      <c r="CX17" s="68"/>
      <c r="CY17" s="69"/>
      <c r="CZ17" s="6">
        <f>COUNTIF(H17:CY17,"P")</f>
        <v>3</v>
      </c>
      <c r="DA17" s="7">
        <f>COUNTIF(H17:CY17,"E")</f>
        <v>2</v>
      </c>
      <c r="DB17" s="8">
        <f>DA17/CZ17</f>
        <v>0.66666666666666663</v>
      </c>
    </row>
    <row r="18" spans="1:112" ht="36" customHeight="1" x14ac:dyDescent="0.2">
      <c r="A18" s="223" t="s">
        <v>58</v>
      </c>
      <c r="B18" s="384"/>
      <c r="C18" s="400" t="s">
        <v>121</v>
      </c>
      <c r="D18" s="401"/>
      <c r="E18" s="401"/>
      <c r="F18" s="401"/>
      <c r="G18" s="72" t="s">
        <v>69</v>
      </c>
      <c r="H18" s="33"/>
      <c r="I18" s="34"/>
      <c r="J18" s="34"/>
      <c r="K18" s="34"/>
      <c r="L18" s="34"/>
      <c r="M18" s="34"/>
      <c r="N18" s="34" t="s">
        <v>38</v>
      </c>
      <c r="O18" s="34"/>
      <c r="P18" s="33"/>
      <c r="Q18" s="34"/>
      <c r="R18" s="34"/>
      <c r="S18" s="34"/>
      <c r="T18" s="34" t="s">
        <v>12</v>
      </c>
      <c r="U18" s="34" t="s">
        <v>13</v>
      </c>
      <c r="V18" s="34"/>
      <c r="W18" s="34"/>
      <c r="X18" s="33"/>
      <c r="Y18" s="34"/>
      <c r="Z18" s="34"/>
      <c r="AA18" s="34"/>
      <c r="AB18" s="34"/>
      <c r="AC18" s="34"/>
      <c r="AD18" s="34"/>
      <c r="AE18" s="35"/>
      <c r="AF18" s="36"/>
      <c r="AG18" s="34"/>
      <c r="AH18" s="34"/>
      <c r="AI18" s="34"/>
      <c r="AJ18" s="34"/>
      <c r="AK18" s="34"/>
      <c r="AL18" s="34"/>
      <c r="AM18" s="35"/>
      <c r="AN18" s="36"/>
      <c r="AO18" s="34"/>
      <c r="AP18" s="34"/>
      <c r="AQ18" s="34"/>
      <c r="AR18" s="34"/>
      <c r="AS18" s="34"/>
      <c r="AT18" s="34"/>
      <c r="AU18" s="35"/>
      <c r="AV18" s="36"/>
      <c r="AW18" s="34"/>
      <c r="AX18" s="34"/>
      <c r="AY18" s="34"/>
      <c r="AZ18" s="34" t="s">
        <v>12</v>
      </c>
      <c r="BA18" s="34" t="s">
        <v>13</v>
      </c>
      <c r="BB18" s="34"/>
      <c r="BC18" s="35"/>
      <c r="BD18" s="36"/>
      <c r="BE18" s="34"/>
      <c r="BF18" s="34"/>
      <c r="BG18" s="34"/>
      <c r="BH18" s="34"/>
      <c r="BI18" s="34"/>
      <c r="BJ18" s="34"/>
      <c r="BK18" s="35"/>
      <c r="BL18" s="36"/>
      <c r="BM18" s="34"/>
      <c r="BN18" s="34"/>
      <c r="BO18" s="34"/>
      <c r="BP18" s="34"/>
      <c r="BQ18" s="34"/>
      <c r="BR18" s="34"/>
      <c r="BS18" s="35"/>
      <c r="BT18" s="36"/>
      <c r="BU18" s="34"/>
      <c r="BV18" s="34"/>
      <c r="BW18" s="34"/>
      <c r="BX18" s="34"/>
      <c r="BY18" s="34"/>
      <c r="BZ18" s="34"/>
      <c r="CA18" s="35"/>
      <c r="CB18" s="36"/>
      <c r="CC18" s="34"/>
      <c r="CD18" s="34"/>
      <c r="CE18" s="34"/>
      <c r="CF18" s="34" t="s">
        <v>12</v>
      </c>
      <c r="CG18" s="34"/>
      <c r="CH18" s="34"/>
      <c r="CI18" s="35"/>
      <c r="CJ18" s="36"/>
      <c r="CK18" s="34"/>
      <c r="CL18" s="34"/>
      <c r="CM18" s="34"/>
      <c r="CN18" s="34"/>
      <c r="CO18" s="34"/>
      <c r="CP18" s="34"/>
      <c r="CQ18" s="35"/>
      <c r="CR18" s="36"/>
      <c r="CS18" s="34"/>
      <c r="CT18" s="34" t="s">
        <v>38</v>
      </c>
      <c r="CU18" s="34"/>
      <c r="CV18" s="34"/>
      <c r="CW18" s="34"/>
      <c r="CX18" s="34"/>
      <c r="CY18" s="35"/>
      <c r="CZ18" s="6">
        <f>COUNTIF(H18:CY18,"P")</f>
        <v>3</v>
      </c>
      <c r="DA18" s="7">
        <f>COUNTIF(H18:CY18,"E")</f>
        <v>2</v>
      </c>
      <c r="DB18" s="13">
        <f t="shared" ref="DB18:DB19" si="1">DA18/CZ18</f>
        <v>0.66666666666666663</v>
      </c>
      <c r="DH18" s="1" t="s">
        <v>38</v>
      </c>
    </row>
    <row r="19" spans="1:112" ht="16.5" customHeight="1" x14ac:dyDescent="0.2">
      <c r="A19" s="223"/>
      <c r="B19" s="36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6"/>
      <c r="CZ19" s="216">
        <f>SUM(CZ16:CZ18)</f>
        <v>10</v>
      </c>
      <c r="DA19" s="216">
        <f>SUM(DA16:DA18)</f>
        <v>7</v>
      </c>
      <c r="DB19" s="217">
        <f t="shared" si="1"/>
        <v>0.7</v>
      </c>
    </row>
    <row r="20" spans="1:112" ht="43.5" customHeight="1" x14ac:dyDescent="0.2">
      <c r="A20" s="223"/>
      <c r="B20" s="384" t="s">
        <v>72</v>
      </c>
      <c r="C20" s="402" t="s">
        <v>67</v>
      </c>
      <c r="D20" s="403"/>
      <c r="E20" s="403"/>
      <c r="F20" s="403"/>
      <c r="G20" s="72" t="s">
        <v>69</v>
      </c>
      <c r="H20" s="4" t="s">
        <v>38</v>
      </c>
      <c r="I20" s="5"/>
      <c r="J20" s="5"/>
      <c r="K20" s="5"/>
      <c r="L20" s="5"/>
      <c r="M20" s="5"/>
      <c r="N20" s="5"/>
      <c r="O20" s="3"/>
      <c r="P20" s="4"/>
      <c r="Q20" s="5"/>
      <c r="R20" s="5" t="s">
        <v>39</v>
      </c>
      <c r="S20" s="5"/>
      <c r="T20" s="5"/>
      <c r="U20" s="5"/>
      <c r="V20" s="5"/>
      <c r="W20" s="3"/>
      <c r="X20" s="4"/>
      <c r="Y20" s="5"/>
      <c r="Z20" s="5"/>
      <c r="AA20" s="5"/>
      <c r="AB20" s="5"/>
      <c r="AC20" s="5"/>
      <c r="AD20" s="5"/>
      <c r="AE20" s="5"/>
      <c r="AF20" s="4"/>
      <c r="AG20" s="5"/>
      <c r="AH20" s="5"/>
      <c r="AI20" s="5"/>
      <c r="AJ20" s="5"/>
      <c r="AK20" s="5"/>
      <c r="AL20" s="5"/>
      <c r="AM20" s="3"/>
      <c r="AN20" s="4"/>
      <c r="AO20" s="5"/>
      <c r="AP20" s="5"/>
      <c r="AQ20" s="5"/>
      <c r="AR20" s="5"/>
      <c r="AS20" s="5"/>
      <c r="AT20" s="5"/>
      <c r="AU20" s="3"/>
      <c r="AV20" s="4"/>
      <c r="AW20" s="5"/>
      <c r="AX20" s="5"/>
      <c r="AY20" s="5"/>
      <c r="AZ20" s="5"/>
      <c r="BA20" s="5"/>
      <c r="BB20" s="5"/>
      <c r="BC20" s="3"/>
      <c r="BD20" s="4"/>
      <c r="BE20" s="5"/>
      <c r="BF20" s="5"/>
      <c r="BG20" s="5"/>
      <c r="BH20" s="5"/>
      <c r="BI20" s="5"/>
      <c r="BJ20" s="5"/>
      <c r="BK20" s="3"/>
      <c r="BL20" s="4"/>
      <c r="BM20" s="5"/>
      <c r="BN20" s="5"/>
      <c r="BO20" s="5"/>
      <c r="BP20" s="5"/>
      <c r="BQ20" s="5"/>
      <c r="BR20" s="5"/>
      <c r="BS20" s="3"/>
      <c r="BT20" s="4"/>
      <c r="BU20" s="5"/>
      <c r="BV20" s="5"/>
      <c r="BW20" s="5"/>
      <c r="BX20" s="5"/>
      <c r="BY20" s="5"/>
      <c r="BZ20" s="5"/>
      <c r="CA20" s="3"/>
      <c r="CB20" s="4"/>
      <c r="CC20" s="5"/>
      <c r="CD20" s="5"/>
      <c r="CE20" s="5"/>
      <c r="CF20" s="5"/>
      <c r="CG20" s="5"/>
      <c r="CH20" s="5"/>
      <c r="CI20" s="3"/>
      <c r="CJ20" s="4"/>
      <c r="CK20" s="5"/>
      <c r="CL20" s="5"/>
      <c r="CM20" s="5"/>
      <c r="CN20" s="5"/>
      <c r="CO20" s="5"/>
      <c r="CP20" s="5"/>
      <c r="CQ20" s="3"/>
      <c r="CR20" s="4"/>
      <c r="CS20" s="5"/>
      <c r="CT20" s="5"/>
      <c r="CU20" s="5"/>
      <c r="CV20" s="5"/>
      <c r="CW20" s="5"/>
      <c r="CX20" s="5"/>
      <c r="CY20" s="3"/>
      <c r="CZ20" s="6">
        <f>COUNTIF(H20:CY20,"P")</f>
        <v>0</v>
      </c>
      <c r="DA20" s="7">
        <f>COUNTIF(H20:CY20,"E")</f>
        <v>0</v>
      </c>
      <c r="DB20" s="8">
        <v>0</v>
      </c>
    </row>
    <row r="21" spans="1:112" ht="43.5" customHeight="1" x14ac:dyDescent="0.2">
      <c r="A21" s="223"/>
      <c r="B21" s="384"/>
      <c r="C21" s="382" t="s">
        <v>73</v>
      </c>
      <c r="D21" s="383"/>
      <c r="E21" s="383"/>
      <c r="F21" s="383"/>
      <c r="G21" s="72" t="s">
        <v>69</v>
      </c>
      <c r="H21" s="11"/>
      <c r="I21" s="9"/>
      <c r="J21" s="9"/>
      <c r="K21" s="9" t="s">
        <v>58</v>
      </c>
      <c r="L21" s="9"/>
      <c r="M21" s="9"/>
      <c r="N21" s="9"/>
      <c r="O21" s="10"/>
      <c r="P21" s="11"/>
      <c r="Q21" s="9"/>
      <c r="R21" s="9"/>
      <c r="S21" s="9"/>
      <c r="T21" s="9"/>
      <c r="U21" s="9"/>
      <c r="V21" s="9"/>
      <c r="W21" s="10"/>
      <c r="X21" s="11"/>
      <c r="Y21" s="9"/>
      <c r="Z21" s="9"/>
      <c r="AA21" s="9"/>
      <c r="AB21" s="9"/>
      <c r="AC21" s="9"/>
      <c r="AD21" s="9"/>
      <c r="AE21" s="30"/>
      <c r="AF21" s="11"/>
      <c r="AG21" s="9"/>
      <c r="AH21" s="9"/>
      <c r="AI21" s="9"/>
      <c r="AJ21" s="9"/>
      <c r="AK21" s="9"/>
      <c r="AL21" s="9"/>
      <c r="AM21" s="10"/>
      <c r="AN21" s="11"/>
      <c r="AO21" s="9"/>
      <c r="AP21" s="9"/>
      <c r="AQ21" s="9"/>
      <c r="AR21" s="9"/>
      <c r="AS21" s="9"/>
      <c r="AT21" s="9"/>
      <c r="AU21" s="10"/>
      <c r="AV21" s="11"/>
      <c r="AW21" s="9"/>
      <c r="AX21" s="9"/>
      <c r="AY21" s="9"/>
      <c r="AZ21" s="9"/>
      <c r="BA21" s="9"/>
      <c r="BB21" s="5"/>
      <c r="BC21" s="10"/>
      <c r="BD21" s="11"/>
      <c r="BE21" s="9"/>
      <c r="BF21" s="9"/>
      <c r="BG21" s="9"/>
      <c r="BH21" s="9"/>
      <c r="BI21" s="9"/>
      <c r="BJ21" s="9"/>
      <c r="BK21" s="10"/>
      <c r="BL21" s="11"/>
      <c r="BM21" s="9"/>
      <c r="BN21" s="9"/>
      <c r="BO21" s="9"/>
      <c r="BP21" s="9"/>
      <c r="BQ21" s="9"/>
      <c r="BR21" s="9"/>
      <c r="BS21" s="10"/>
      <c r="BT21" s="11"/>
      <c r="BU21" s="9"/>
      <c r="BV21" s="9"/>
      <c r="BW21" s="9"/>
      <c r="BX21" s="9"/>
      <c r="BY21" s="9"/>
      <c r="BZ21" s="9"/>
      <c r="CA21" s="10"/>
      <c r="CB21" s="11"/>
      <c r="CC21" s="9"/>
      <c r="CD21" s="9"/>
      <c r="CE21" s="9"/>
      <c r="CF21" s="9"/>
      <c r="CG21" s="9"/>
      <c r="CH21" s="9"/>
      <c r="CI21" s="10"/>
      <c r="CJ21" s="11"/>
      <c r="CK21" s="9"/>
      <c r="CL21" s="9"/>
      <c r="CM21" s="9"/>
      <c r="CN21" s="9"/>
      <c r="CO21" s="9"/>
      <c r="CP21" s="9"/>
      <c r="CQ21" s="10"/>
      <c r="CR21" s="11"/>
      <c r="CS21" s="9"/>
      <c r="CT21" s="9"/>
      <c r="CU21" s="9"/>
      <c r="CV21" s="9"/>
      <c r="CW21" s="9"/>
      <c r="CX21" s="9"/>
      <c r="CY21" s="10"/>
      <c r="CZ21" s="6">
        <f>COUNTIF(H21:CY21,"P")</f>
        <v>0</v>
      </c>
      <c r="DA21" s="7">
        <f>COUNTIF(H21:CY21,"E")</f>
        <v>0</v>
      </c>
      <c r="DB21" s="8">
        <v>0</v>
      </c>
    </row>
    <row r="22" spans="1:112" ht="61.5" customHeight="1" x14ac:dyDescent="0.2">
      <c r="A22" s="223"/>
      <c r="B22" s="384"/>
      <c r="C22" s="402" t="s">
        <v>34</v>
      </c>
      <c r="D22" s="404"/>
      <c r="E22" s="404"/>
      <c r="F22" s="404"/>
      <c r="G22" s="72" t="s">
        <v>69</v>
      </c>
      <c r="H22" s="11"/>
      <c r="I22" s="9"/>
      <c r="J22" s="9"/>
      <c r="K22" s="9"/>
      <c r="L22" s="9"/>
      <c r="M22" s="9"/>
      <c r="N22" s="9"/>
      <c r="O22" s="10"/>
      <c r="P22" s="11"/>
      <c r="Q22" s="9"/>
      <c r="R22" s="9"/>
      <c r="S22" s="9"/>
      <c r="T22" s="9"/>
      <c r="U22" s="9"/>
      <c r="V22" s="9"/>
      <c r="W22" s="10"/>
      <c r="X22" s="11"/>
      <c r="Y22" s="9"/>
      <c r="Z22" s="9"/>
      <c r="AA22" s="9"/>
      <c r="AB22" s="9"/>
      <c r="AC22" s="9"/>
      <c r="AD22" s="9"/>
      <c r="AE22" s="10"/>
      <c r="AF22" s="11"/>
      <c r="AG22" s="9"/>
      <c r="AH22" s="9"/>
      <c r="AI22" s="9"/>
      <c r="AJ22" s="9"/>
      <c r="AK22" s="9"/>
      <c r="AL22" s="9"/>
      <c r="AM22" s="10"/>
      <c r="AN22" s="11"/>
      <c r="AO22" s="9"/>
      <c r="AP22" s="9"/>
      <c r="AQ22" s="9"/>
      <c r="AR22" s="9"/>
      <c r="AS22" s="9"/>
      <c r="AT22" s="9"/>
      <c r="AU22" s="10"/>
      <c r="AV22" s="11"/>
      <c r="AW22" s="9"/>
      <c r="AX22" s="9"/>
      <c r="AY22" s="9"/>
      <c r="AZ22" s="9"/>
      <c r="BA22" s="9"/>
      <c r="BB22" s="9"/>
      <c r="BC22" s="10"/>
      <c r="BD22" s="11"/>
      <c r="BE22" s="9"/>
      <c r="BF22" s="9"/>
      <c r="BG22" s="9"/>
      <c r="BH22" s="9"/>
      <c r="BI22" s="9"/>
      <c r="BJ22" s="9"/>
      <c r="BK22" s="10"/>
      <c r="BL22" s="11"/>
      <c r="BM22" s="9"/>
      <c r="BN22" s="9"/>
      <c r="BO22" s="9"/>
      <c r="BP22" s="9"/>
      <c r="BQ22" s="9"/>
      <c r="BR22" s="9"/>
      <c r="BS22" s="10"/>
      <c r="BT22" s="11"/>
      <c r="BU22" s="9"/>
      <c r="BV22" s="9"/>
      <c r="BW22" s="9"/>
      <c r="BX22" s="9"/>
      <c r="BY22" s="9"/>
      <c r="BZ22" s="9"/>
      <c r="CA22" s="10"/>
      <c r="CB22" s="11"/>
      <c r="CC22" s="9"/>
      <c r="CD22" s="9"/>
      <c r="CE22" s="9"/>
      <c r="CF22" s="9"/>
      <c r="CG22" s="9"/>
      <c r="CH22" s="9"/>
      <c r="CI22" s="10"/>
      <c r="CJ22" s="11"/>
      <c r="CK22" s="9"/>
      <c r="CL22" s="9"/>
      <c r="CM22" s="9"/>
      <c r="CN22" s="9"/>
      <c r="CO22" s="9"/>
      <c r="CP22" s="9"/>
      <c r="CQ22" s="10"/>
      <c r="CR22" s="11"/>
      <c r="CS22" s="9"/>
      <c r="CT22" s="9"/>
      <c r="CU22" s="9"/>
      <c r="CV22" s="9"/>
      <c r="CW22" s="9"/>
      <c r="CX22" s="9"/>
      <c r="CY22" s="10"/>
      <c r="CZ22" s="6">
        <f>COUNTIF(H22:CY22,"P")</f>
        <v>0</v>
      </c>
      <c r="DA22" s="7">
        <f>COUNTIF(H22:CY22,"E")</f>
        <v>0</v>
      </c>
      <c r="DB22" s="13" t="e">
        <f>DA22/CZ22</f>
        <v>#DIV/0!</v>
      </c>
    </row>
    <row r="23" spans="1:112" s="17" customFormat="1" ht="23.25" customHeight="1" x14ac:dyDescent="0.2">
      <c r="A23" s="221"/>
      <c r="B23" s="22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16">
        <f>SUM(CZ20:CZ22)</f>
        <v>0</v>
      </c>
      <c r="DA23" s="216">
        <f>SUM(DA20:DA22)</f>
        <v>0</v>
      </c>
      <c r="DB23" s="217" t="e">
        <f t="shared" ref="DB23" si="2">DA23/CZ23</f>
        <v>#DIV/0!</v>
      </c>
      <c r="DG23" s="45"/>
    </row>
    <row r="24" spans="1:112" s="17" customFormat="1" ht="13.5" customHeight="1" x14ac:dyDescent="0.2">
      <c r="A24" s="221"/>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4"/>
      <c r="DA24" s="224"/>
      <c r="DB24" s="225"/>
      <c r="DG24" s="45"/>
      <c r="DH24" s="45" t="s">
        <v>38</v>
      </c>
    </row>
    <row r="25" spans="1:112" ht="37.5" customHeight="1" x14ac:dyDescent="0.2">
      <c r="A25" s="223"/>
      <c r="B25" s="222"/>
      <c r="C25" s="222"/>
      <c r="D25" s="222"/>
      <c r="E25" s="222"/>
      <c r="F25" s="222"/>
      <c r="G25" s="219" t="s">
        <v>15</v>
      </c>
      <c r="H25" s="337" t="s">
        <v>32</v>
      </c>
      <c r="I25" s="338"/>
      <c r="J25" s="338"/>
      <c r="K25" s="338"/>
      <c r="L25" s="338"/>
      <c r="M25" s="338"/>
      <c r="N25" s="338"/>
      <c r="O25" s="339"/>
      <c r="P25" s="337" t="str">
        <f>P11</f>
        <v>FEBRERO</v>
      </c>
      <c r="Q25" s="338"/>
      <c r="R25" s="338"/>
      <c r="S25" s="338"/>
      <c r="T25" s="338"/>
      <c r="U25" s="338"/>
      <c r="V25" s="338"/>
      <c r="W25" s="339"/>
      <c r="X25" s="337" t="str">
        <f>X11</f>
        <v>MARZO</v>
      </c>
      <c r="Y25" s="338"/>
      <c r="Z25" s="338"/>
      <c r="AA25" s="338"/>
      <c r="AB25" s="338"/>
      <c r="AC25" s="338"/>
      <c r="AD25" s="338"/>
      <c r="AE25" s="339"/>
      <c r="AF25" s="337" t="str">
        <f>AF11</f>
        <v>ABRIL</v>
      </c>
      <c r="AG25" s="338"/>
      <c r="AH25" s="338"/>
      <c r="AI25" s="338"/>
      <c r="AJ25" s="338"/>
      <c r="AK25" s="338"/>
      <c r="AL25" s="338"/>
      <c r="AM25" s="339"/>
      <c r="AN25" s="337" t="str">
        <f>AN11</f>
        <v>MAYO</v>
      </c>
      <c r="AO25" s="338"/>
      <c r="AP25" s="338"/>
      <c r="AQ25" s="338"/>
      <c r="AR25" s="338"/>
      <c r="AS25" s="338"/>
      <c r="AT25" s="338"/>
      <c r="AU25" s="339"/>
      <c r="AV25" s="337" t="str">
        <f>AV11</f>
        <v>JUNIO</v>
      </c>
      <c r="AW25" s="338"/>
      <c r="AX25" s="338"/>
      <c r="AY25" s="338"/>
      <c r="AZ25" s="338"/>
      <c r="BA25" s="338"/>
      <c r="BB25" s="338"/>
      <c r="BC25" s="339"/>
      <c r="BD25" s="337" t="str">
        <f>BD11</f>
        <v>JULIO</v>
      </c>
      <c r="BE25" s="338"/>
      <c r="BF25" s="338"/>
      <c r="BG25" s="338"/>
      <c r="BH25" s="338"/>
      <c r="BI25" s="338"/>
      <c r="BJ25" s="338"/>
      <c r="BK25" s="339"/>
      <c r="BL25" s="337" t="str">
        <f>BL11</f>
        <v>AGOSTO</v>
      </c>
      <c r="BM25" s="338"/>
      <c r="BN25" s="338"/>
      <c r="BO25" s="338"/>
      <c r="BP25" s="338"/>
      <c r="BQ25" s="338"/>
      <c r="BR25" s="338"/>
      <c r="BS25" s="339"/>
      <c r="BT25" s="337" t="str">
        <f>BT11</f>
        <v>SEPTIEMBRE</v>
      </c>
      <c r="BU25" s="338"/>
      <c r="BV25" s="338"/>
      <c r="BW25" s="338"/>
      <c r="BX25" s="338"/>
      <c r="BY25" s="338"/>
      <c r="BZ25" s="338"/>
      <c r="CA25" s="339"/>
      <c r="CB25" s="337" t="str">
        <f>CB11</f>
        <v>OCTUBRE</v>
      </c>
      <c r="CC25" s="338"/>
      <c r="CD25" s="338"/>
      <c r="CE25" s="338"/>
      <c r="CF25" s="338"/>
      <c r="CG25" s="338"/>
      <c r="CH25" s="338"/>
      <c r="CI25" s="339"/>
      <c r="CJ25" s="337" t="str">
        <f>CJ11</f>
        <v>NOVIEMBRE</v>
      </c>
      <c r="CK25" s="338"/>
      <c r="CL25" s="338"/>
      <c r="CM25" s="338"/>
      <c r="CN25" s="338"/>
      <c r="CO25" s="338"/>
      <c r="CP25" s="338"/>
      <c r="CQ25" s="339"/>
      <c r="CR25" s="337" t="str">
        <f>CR11</f>
        <v>DICIEMBRE</v>
      </c>
      <c r="CS25" s="338"/>
      <c r="CT25" s="338"/>
      <c r="CU25" s="338"/>
      <c r="CV25" s="338"/>
      <c r="CW25" s="338"/>
      <c r="CX25" s="338"/>
      <c r="CY25" s="339"/>
      <c r="CZ25" s="226" t="s">
        <v>38</v>
      </c>
      <c r="DA25" s="227" t="s">
        <v>38</v>
      </c>
      <c r="DB25" s="228"/>
    </row>
    <row r="26" spans="1:112" ht="12.75" customHeight="1" x14ac:dyDescent="0.2">
      <c r="A26" s="223"/>
      <c r="B26" s="223"/>
      <c r="C26" s="223"/>
      <c r="D26" s="223"/>
      <c r="E26" s="223"/>
      <c r="F26" s="223"/>
      <c r="G26" s="84" t="s">
        <v>16</v>
      </c>
      <c r="H26" s="340"/>
      <c r="I26" s="341"/>
      <c r="J26" s="340"/>
      <c r="K26" s="341"/>
      <c r="L26" s="344">
        <f>COUNTIF(L14:L22,"P")</f>
        <v>2</v>
      </c>
      <c r="M26" s="345"/>
      <c r="N26" s="340"/>
      <c r="O26" s="341"/>
      <c r="P26" s="340"/>
      <c r="Q26" s="341"/>
      <c r="R26" s="340"/>
      <c r="S26" s="341"/>
      <c r="T26" s="344">
        <f>COUNTIF(T14:T22,"P")</f>
        <v>2</v>
      </c>
      <c r="U26" s="345"/>
      <c r="V26" s="340"/>
      <c r="W26" s="341"/>
      <c r="X26" s="340"/>
      <c r="Y26" s="341"/>
      <c r="Z26" s="340"/>
      <c r="AA26" s="341"/>
      <c r="AB26" s="340"/>
      <c r="AC26" s="341"/>
      <c r="AD26" s="340"/>
      <c r="AE26" s="341"/>
      <c r="AF26" s="340"/>
      <c r="AG26" s="341"/>
      <c r="AH26" s="344">
        <f t="shared" ref="AH26" si="3">COUNTIF(AH14:AH22,"P")</f>
        <v>1</v>
      </c>
      <c r="AI26" s="345"/>
      <c r="AJ26" s="340"/>
      <c r="AK26" s="341"/>
      <c r="AL26" s="340"/>
      <c r="AM26" s="341"/>
      <c r="AN26" s="340"/>
      <c r="AO26" s="341"/>
      <c r="AP26" s="340"/>
      <c r="AQ26" s="341"/>
      <c r="AR26" s="344">
        <f>COUNTIF(AR14:AR22,"P")</f>
        <v>1</v>
      </c>
      <c r="AS26" s="345"/>
      <c r="AT26" s="340"/>
      <c r="AU26" s="341"/>
      <c r="AV26" s="340"/>
      <c r="AW26" s="341"/>
      <c r="AX26" s="340"/>
      <c r="AY26" s="341"/>
      <c r="AZ26" s="344">
        <f>COUNTIF(AZ14:AZ22,"P")</f>
        <v>1</v>
      </c>
      <c r="BA26" s="345"/>
      <c r="BB26" s="340"/>
      <c r="BC26" s="341"/>
      <c r="BD26" s="340"/>
      <c r="BE26" s="341"/>
      <c r="BF26" s="340"/>
      <c r="BG26" s="341"/>
      <c r="BH26" s="344">
        <f>COUNTIF(BH14:BH22,"P")</f>
        <v>1</v>
      </c>
      <c r="BI26" s="345"/>
      <c r="BJ26" s="340"/>
      <c r="BK26" s="341"/>
      <c r="BL26" s="340"/>
      <c r="BM26" s="341"/>
      <c r="BN26" s="340"/>
      <c r="BO26" s="341"/>
      <c r="BP26" s="344">
        <f>COUNTIF(BP14:BP22,"P")</f>
        <v>1</v>
      </c>
      <c r="BQ26" s="345"/>
      <c r="BR26" s="340"/>
      <c r="BS26" s="341"/>
      <c r="BT26" s="340"/>
      <c r="BU26" s="341"/>
      <c r="BV26" s="344">
        <f t="shared" ref="BV26" si="4">COUNTIF(BV14:BV22,"P")</f>
        <v>1</v>
      </c>
      <c r="BW26" s="345"/>
      <c r="BX26" s="340"/>
      <c r="BY26" s="341"/>
      <c r="BZ26" s="340"/>
      <c r="CA26" s="341"/>
      <c r="CB26" s="340"/>
      <c r="CC26" s="341"/>
      <c r="CD26" s="344">
        <f t="shared" ref="CD26" si="5">COUNTIF(CD14:CD22,"P")</f>
        <v>1</v>
      </c>
      <c r="CE26" s="345"/>
      <c r="CF26" s="358">
        <f>COUNTIF(CF14:CF22,"P")</f>
        <v>1</v>
      </c>
      <c r="CG26" s="359"/>
      <c r="CH26" s="340"/>
      <c r="CI26" s="341"/>
      <c r="CJ26" s="340"/>
      <c r="CK26" s="341"/>
      <c r="CL26" s="340"/>
      <c r="CM26" s="341"/>
      <c r="CN26" s="340"/>
      <c r="CO26" s="341"/>
      <c r="CP26" s="340"/>
      <c r="CQ26" s="341"/>
      <c r="CR26" s="340"/>
      <c r="CS26" s="341"/>
      <c r="CT26" s="340"/>
      <c r="CU26" s="341"/>
      <c r="CV26" s="340"/>
      <c r="CW26" s="341"/>
      <c r="CX26" s="340"/>
      <c r="CY26" s="341"/>
      <c r="CZ26" s="229"/>
      <c r="DA26" s="227"/>
      <c r="DB26" s="228"/>
    </row>
    <row r="27" spans="1:112" ht="12.75" customHeight="1" x14ac:dyDescent="0.2">
      <c r="A27" s="223"/>
      <c r="B27" s="223"/>
      <c r="C27" s="223"/>
      <c r="D27" s="223"/>
      <c r="E27" s="223"/>
      <c r="F27" s="223"/>
      <c r="G27" s="84" t="s">
        <v>17</v>
      </c>
      <c r="H27" s="340"/>
      <c r="I27" s="341"/>
      <c r="J27" s="340"/>
      <c r="K27" s="341"/>
      <c r="L27" s="344">
        <f t="shared" ref="L27" si="6">COUNTIF(M14:M22,"e")</f>
        <v>2</v>
      </c>
      <c r="M27" s="345"/>
      <c r="N27" s="340"/>
      <c r="O27" s="341"/>
      <c r="P27" s="340"/>
      <c r="Q27" s="341"/>
      <c r="R27" s="340"/>
      <c r="S27" s="341"/>
      <c r="T27" s="344">
        <f t="shared" ref="T27" si="7">COUNTIF(U14:U22,"e")</f>
        <v>2</v>
      </c>
      <c r="U27" s="345"/>
      <c r="V27" s="340"/>
      <c r="W27" s="341"/>
      <c r="X27" s="340"/>
      <c r="Y27" s="341"/>
      <c r="Z27" s="340"/>
      <c r="AA27" s="341"/>
      <c r="AB27" s="340"/>
      <c r="AC27" s="341"/>
      <c r="AD27" s="340"/>
      <c r="AE27" s="341"/>
      <c r="AF27" s="340"/>
      <c r="AG27" s="341"/>
      <c r="AH27" s="344">
        <f t="shared" ref="AH27" si="8">COUNTIF(AI14:AI22,"e")</f>
        <v>1</v>
      </c>
      <c r="AI27" s="345"/>
      <c r="AJ27" s="340"/>
      <c r="AK27" s="341"/>
      <c r="AL27" s="340"/>
      <c r="AM27" s="341"/>
      <c r="AN27" s="340"/>
      <c r="AO27" s="341"/>
      <c r="AP27" s="340"/>
      <c r="AQ27" s="341"/>
      <c r="AR27" s="344">
        <f t="shared" ref="AR27" si="9">COUNTIF(AS14:AS22,"e")</f>
        <v>1</v>
      </c>
      <c r="AS27" s="345"/>
      <c r="AT27" s="340"/>
      <c r="AU27" s="341"/>
      <c r="AV27" s="340"/>
      <c r="AW27" s="341"/>
      <c r="AX27" s="340"/>
      <c r="AY27" s="341"/>
      <c r="AZ27" s="344">
        <f t="shared" ref="AZ27" si="10">COUNTIF(BA14:BA22,"e")</f>
        <v>1</v>
      </c>
      <c r="BA27" s="345"/>
      <c r="BB27" s="340"/>
      <c r="BC27" s="341"/>
      <c r="BD27" s="340"/>
      <c r="BE27" s="341"/>
      <c r="BF27" s="340"/>
      <c r="BG27" s="341"/>
      <c r="BH27" s="344">
        <f t="shared" ref="BH27" si="11">COUNTIF(BI14:BI22,"e")</f>
        <v>1</v>
      </c>
      <c r="BI27" s="345"/>
      <c r="BJ27" s="340"/>
      <c r="BK27" s="341"/>
      <c r="BL27" s="340"/>
      <c r="BM27" s="341"/>
      <c r="BN27" s="340"/>
      <c r="BO27" s="341"/>
      <c r="BP27" s="344">
        <f t="shared" ref="BP27" si="12">COUNTIF(BQ14:BQ22,"e")</f>
        <v>0</v>
      </c>
      <c r="BQ27" s="345"/>
      <c r="BR27" s="340"/>
      <c r="BS27" s="341"/>
      <c r="BT27" s="340"/>
      <c r="BU27" s="341"/>
      <c r="BV27" s="344">
        <f t="shared" ref="BV27" si="13">COUNTIF(BW14:BW22,"e")</f>
        <v>0</v>
      </c>
      <c r="BW27" s="345"/>
      <c r="BX27" s="340"/>
      <c r="BY27" s="341"/>
      <c r="BZ27" s="340"/>
      <c r="CA27" s="341"/>
      <c r="CB27" s="340"/>
      <c r="CC27" s="341"/>
      <c r="CD27" s="344">
        <f t="shared" ref="CD27" si="14">COUNTIF(CE14:CE22,"e")</f>
        <v>0</v>
      </c>
      <c r="CE27" s="345"/>
      <c r="CF27" s="358">
        <f>COUNTIF(CG14:CG22,"e")</f>
        <v>0</v>
      </c>
      <c r="CG27" s="359"/>
      <c r="CH27" s="340"/>
      <c r="CI27" s="341"/>
      <c r="CJ27" s="340"/>
      <c r="CK27" s="341"/>
      <c r="CL27" s="340"/>
      <c r="CM27" s="341"/>
      <c r="CN27" s="340"/>
      <c r="CO27" s="341"/>
      <c r="CP27" s="340"/>
      <c r="CQ27" s="341"/>
      <c r="CR27" s="340"/>
      <c r="CS27" s="341"/>
      <c r="CT27" s="340"/>
      <c r="CU27" s="341"/>
      <c r="CV27" s="340"/>
      <c r="CW27" s="341"/>
      <c r="CX27" s="340"/>
      <c r="CY27" s="341"/>
      <c r="CZ27" s="229"/>
      <c r="DA27" s="227"/>
      <c r="DB27" s="228"/>
    </row>
    <row r="28" spans="1:112" ht="12.75" customHeight="1" x14ac:dyDescent="0.2">
      <c r="A28" s="223"/>
      <c r="B28" s="223"/>
      <c r="C28" s="223"/>
      <c r="D28" s="223"/>
      <c r="E28" s="223"/>
      <c r="F28" s="223"/>
      <c r="G28" s="84" t="s">
        <v>18</v>
      </c>
      <c r="H28" s="342"/>
      <c r="I28" s="343"/>
      <c r="J28" s="342"/>
      <c r="K28" s="343"/>
      <c r="L28" s="346">
        <f>L27/L26</f>
        <v>1</v>
      </c>
      <c r="M28" s="347"/>
      <c r="N28" s="342"/>
      <c r="O28" s="343"/>
      <c r="P28" s="342"/>
      <c r="Q28" s="343"/>
      <c r="R28" s="342"/>
      <c r="S28" s="343"/>
      <c r="T28" s="346">
        <f>T27/T26</f>
        <v>1</v>
      </c>
      <c r="U28" s="347"/>
      <c r="V28" s="342"/>
      <c r="W28" s="343"/>
      <c r="X28" s="342"/>
      <c r="Y28" s="343"/>
      <c r="Z28" s="340"/>
      <c r="AA28" s="341"/>
      <c r="AB28" s="340"/>
      <c r="AC28" s="341"/>
      <c r="AD28" s="342"/>
      <c r="AE28" s="343"/>
      <c r="AF28" s="342"/>
      <c r="AG28" s="343"/>
      <c r="AH28" s="346">
        <f>AH27/AH26</f>
        <v>1</v>
      </c>
      <c r="AI28" s="347"/>
      <c r="AJ28" s="342"/>
      <c r="AK28" s="343"/>
      <c r="AL28" s="342"/>
      <c r="AM28" s="343"/>
      <c r="AN28" s="342"/>
      <c r="AO28" s="343"/>
      <c r="AP28" s="340"/>
      <c r="AQ28" s="341"/>
      <c r="AR28" s="346">
        <f>AR27/AR26</f>
        <v>1</v>
      </c>
      <c r="AS28" s="347"/>
      <c r="AT28" s="342"/>
      <c r="AU28" s="343"/>
      <c r="AV28" s="340"/>
      <c r="AW28" s="341"/>
      <c r="AX28" s="342"/>
      <c r="AY28" s="343"/>
      <c r="AZ28" s="346">
        <f>AZ27/AZ26</f>
        <v>1</v>
      </c>
      <c r="BA28" s="347"/>
      <c r="BB28" s="342"/>
      <c r="BC28" s="343"/>
      <c r="BD28" s="342"/>
      <c r="BE28" s="343"/>
      <c r="BF28" s="340"/>
      <c r="BG28" s="341"/>
      <c r="BH28" s="346">
        <f>BH27/BH26</f>
        <v>1</v>
      </c>
      <c r="BI28" s="347"/>
      <c r="BJ28" s="342"/>
      <c r="BK28" s="343"/>
      <c r="BL28" s="342"/>
      <c r="BM28" s="343"/>
      <c r="BN28" s="342"/>
      <c r="BO28" s="343"/>
      <c r="BP28" s="346">
        <f>BP27/BP26</f>
        <v>0</v>
      </c>
      <c r="BQ28" s="347"/>
      <c r="BR28" s="342"/>
      <c r="BS28" s="343"/>
      <c r="BT28" s="342"/>
      <c r="BU28" s="343"/>
      <c r="BV28" s="346">
        <f>BV27/BV26</f>
        <v>0</v>
      </c>
      <c r="BW28" s="347"/>
      <c r="BX28" s="340"/>
      <c r="BY28" s="341"/>
      <c r="BZ28" s="342"/>
      <c r="CA28" s="343"/>
      <c r="CB28" s="342"/>
      <c r="CC28" s="343"/>
      <c r="CD28" s="346">
        <f>CD27/CD26</f>
        <v>0</v>
      </c>
      <c r="CE28" s="347"/>
      <c r="CF28" s="360">
        <f>CF27/CF26</f>
        <v>0</v>
      </c>
      <c r="CG28" s="361"/>
      <c r="CH28" s="342"/>
      <c r="CI28" s="343"/>
      <c r="CJ28" s="340"/>
      <c r="CK28" s="341"/>
      <c r="CL28" s="340"/>
      <c r="CM28" s="341"/>
      <c r="CN28" s="340"/>
      <c r="CO28" s="341"/>
      <c r="CP28" s="340"/>
      <c r="CQ28" s="341"/>
      <c r="CR28" s="342"/>
      <c r="CS28" s="343"/>
      <c r="CT28" s="340"/>
      <c r="CU28" s="341"/>
      <c r="CV28" s="340"/>
      <c r="CW28" s="341"/>
      <c r="CX28" s="340"/>
      <c r="CY28" s="341"/>
      <c r="CZ28" s="230"/>
      <c r="DA28" s="227"/>
      <c r="DB28" s="228"/>
    </row>
    <row r="29" spans="1:112" ht="12.75" hidden="1" customHeight="1" x14ac:dyDescent="0.2">
      <c r="A29" s="223"/>
      <c r="B29" s="21"/>
      <c r="G29" s="22" t="s">
        <v>19</v>
      </c>
      <c r="H29" s="22"/>
      <c r="I29" s="22"/>
      <c r="J29" s="22"/>
      <c r="K29" s="22"/>
      <c r="L29" s="22"/>
      <c r="M29" s="22"/>
      <c r="N29" s="22"/>
      <c r="O29" s="22"/>
      <c r="P29" s="354" t="e">
        <f>#REF!+P26</f>
        <v>#REF!</v>
      </c>
      <c r="Q29" s="354"/>
      <c r="R29" s="24"/>
      <c r="S29" s="24"/>
      <c r="T29" s="354" t="e">
        <f>P29+T26</f>
        <v>#REF!</v>
      </c>
      <c r="U29" s="354"/>
      <c r="V29" s="355" t="e">
        <f>T29+V26</f>
        <v>#REF!</v>
      </c>
      <c r="W29" s="355"/>
      <c r="X29" s="354" t="e">
        <f>V29+X26</f>
        <v>#REF!</v>
      </c>
      <c r="Y29" s="354"/>
      <c r="Z29" s="24"/>
      <c r="AA29" s="24"/>
      <c r="AB29" s="354" t="e">
        <f>X29+AB26</f>
        <v>#REF!</v>
      </c>
      <c r="AC29" s="354"/>
      <c r="AD29" s="355" t="e">
        <f>AB29+AD26</f>
        <v>#REF!</v>
      </c>
      <c r="AE29" s="355"/>
      <c r="AF29" s="354" t="e">
        <f>AD29+AF26</f>
        <v>#REF!</v>
      </c>
      <c r="AG29" s="354"/>
      <c r="AH29" s="24"/>
      <c r="AI29" s="24"/>
      <c r="AJ29" s="354" t="e">
        <f>AF29+AJ26</f>
        <v>#REF!</v>
      </c>
      <c r="AK29" s="354"/>
      <c r="AL29" s="355" t="e">
        <f>AJ29+AL26</f>
        <v>#REF!</v>
      </c>
      <c r="AM29" s="355"/>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354" t="e">
        <f>AL29+BT26</f>
        <v>#REF!</v>
      </c>
      <c r="BU29" s="354"/>
      <c r="BV29" s="24"/>
      <c r="BW29" s="24"/>
      <c r="BX29" s="354" t="e">
        <f>BT29+BX26</f>
        <v>#REF!</v>
      </c>
      <c r="BY29" s="354"/>
      <c r="BZ29" s="355" t="e">
        <f>BX29+BZ26</f>
        <v>#REF!</v>
      </c>
      <c r="CA29" s="355"/>
      <c r="CB29" s="354" t="e">
        <f>BZ29+CB26</f>
        <v>#REF!</v>
      </c>
      <c r="CC29" s="354"/>
      <c r="CD29" s="24"/>
      <c r="CE29" s="24"/>
      <c r="CF29" s="354" t="e">
        <f>CB29+CF26</f>
        <v>#REF!</v>
      </c>
      <c r="CG29" s="354"/>
      <c r="CH29" s="355" t="e">
        <f>CF29+CH26</f>
        <v>#REF!</v>
      </c>
      <c r="CI29" s="355"/>
      <c r="CJ29" s="354" t="e">
        <f>CH29+CJ26</f>
        <v>#REF!</v>
      </c>
      <c r="CK29" s="354"/>
      <c r="CL29" s="24"/>
      <c r="CM29" s="24"/>
      <c r="CN29" s="344"/>
      <c r="CO29" s="345"/>
      <c r="CP29" s="355">
        <f>CN29+CP26</f>
        <v>0</v>
      </c>
      <c r="CQ29" s="355"/>
      <c r="CR29" s="354">
        <f>CP29+CR26</f>
        <v>0</v>
      </c>
      <c r="CS29" s="354"/>
      <c r="CT29" s="24"/>
      <c r="CU29" s="24"/>
      <c r="CV29" s="354">
        <f>CR29+CV26</f>
        <v>0</v>
      </c>
      <c r="CW29" s="354"/>
      <c r="CX29" s="355">
        <f>CV29+CX26</f>
        <v>0</v>
      </c>
      <c r="CY29" s="355"/>
      <c r="CZ29" s="18"/>
      <c r="DA29" s="19"/>
      <c r="DB29" s="20"/>
    </row>
    <row r="30" spans="1:112" ht="12.75" hidden="1" customHeight="1" x14ac:dyDescent="0.2">
      <c r="A30" s="223"/>
      <c r="B30" s="21"/>
      <c r="G30" s="22" t="s">
        <v>20</v>
      </c>
      <c r="H30" s="22"/>
      <c r="I30" s="22"/>
      <c r="J30" s="22"/>
      <c r="K30" s="22"/>
      <c r="L30" s="22"/>
      <c r="M30" s="22"/>
      <c r="N30" s="22"/>
      <c r="O30" s="22"/>
      <c r="P30" s="354" t="e">
        <f>#REF!+P27</f>
        <v>#REF!</v>
      </c>
      <c r="Q30" s="354"/>
      <c r="R30" s="24"/>
      <c r="S30" s="24"/>
      <c r="T30" s="354" t="e">
        <f>P30+T27</f>
        <v>#REF!</v>
      </c>
      <c r="U30" s="354"/>
      <c r="V30" s="355" t="e">
        <f>T30+V27</f>
        <v>#REF!</v>
      </c>
      <c r="W30" s="355"/>
      <c r="X30" s="354" t="e">
        <f>V30+X27</f>
        <v>#REF!</v>
      </c>
      <c r="Y30" s="354"/>
      <c r="Z30" s="24"/>
      <c r="AA30" s="24"/>
      <c r="AB30" s="354" t="e">
        <f>X30+AB27</f>
        <v>#REF!</v>
      </c>
      <c r="AC30" s="354"/>
      <c r="AD30" s="355" t="e">
        <f>AB30+AD27</f>
        <v>#REF!</v>
      </c>
      <c r="AE30" s="355"/>
      <c r="AF30" s="354" t="e">
        <f>AD30+AF27</f>
        <v>#REF!</v>
      </c>
      <c r="AG30" s="354"/>
      <c r="AH30" s="24"/>
      <c r="AI30" s="24"/>
      <c r="AJ30" s="354" t="e">
        <f>AF30+AJ27</f>
        <v>#REF!</v>
      </c>
      <c r="AK30" s="354"/>
      <c r="AL30" s="355" t="e">
        <f>AJ30+AL27</f>
        <v>#REF!</v>
      </c>
      <c r="AM30" s="355"/>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354" t="e">
        <f>AL30+BT27</f>
        <v>#REF!</v>
      </c>
      <c r="BU30" s="354"/>
      <c r="BV30" s="24"/>
      <c r="BW30" s="24"/>
      <c r="BX30" s="354" t="e">
        <f>BT30+BX27</f>
        <v>#REF!</v>
      </c>
      <c r="BY30" s="354"/>
      <c r="BZ30" s="355" t="e">
        <f>BX30+BZ27</f>
        <v>#REF!</v>
      </c>
      <c r="CA30" s="355"/>
      <c r="CB30" s="354" t="e">
        <f>BZ30+CB27</f>
        <v>#REF!</v>
      </c>
      <c r="CC30" s="354"/>
      <c r="CD30" s="24"/>
      <c r="CE30" s="24"/>
      <c r="CF30" s="354" t="e">
        <f>CB30+CF27</f>
        <v>#REF!</v>
      </c>
      <c r="CG30" s="354"/>
      <c r="CH30" s="355" t="e">
        <f>CF30+CH27</f>
        <v>#REF!</v>
      </c>
      <c r="CI30" s="355"/>
      <c r="CJ30" s="354" t="e">
        <f>CH30+CJ27</f>
        <v>#REF!</v>
      </c>
      <c r="CK30" s="354"/>
      <c r="CL30" s="24"/>
      <c r="CM30" s="24"/>
      <c r="CN30" s="344"/>
      <c r="CO30" s="345"/>
      <c r="CP30" s="355">
        <f>CN30+CP27</f>
        <v>0</v>
      </c>
      <c r="CQ30" s="355"/>
      <c r="CR30" s="354">
        <f>CP30+CR27</f>
        <v>0</v>
      </c>
      <c r="CS30" s="354"/>
      <c r="CT30" s="24"/>
      <c r="CU30" s="24"/>
      <c r="CV30" s="354">
        <f>CR30+CV27</f>
        <v>0</v>
      </c>
      <c r="CW30" s="354"/>
      <c r="CX30" s="355">
        <f>CV30+CX27</f>
        <v>0</v>
      </c>
      <c r="CY30" s="355"/>
      <c r="CZ30" s="18"/>
      <c r="DA30" s="19"/>
      <c r="DB30" s="20"/>
    </row>
    <row r="31" spans="1:112" ht="12.75" hidden="1" customHeight="1" x14ac:dyDescent="0.2">
      <c r="A31" s="223"/>
      <c r="B31" s="21"/>
      <c r="G31" s="22" t="s">
        <v>21</v>
      </c>
      <c r="H31" s="22"/>
      <c r="I31" s="22"/>
      <c r="J31" s="22"/>
      <c r="K31" s="22"/>
      <c r="L31" s="22"/>
      <c r="M31" s="22"/>
      <c r="N31" s="22"/>
      <c r="O31" s="22"/>
      <c r="P31" s="352" t="e">
        <f>+P30/P29</f>
        <v>#REF!</v>
      </c>
      <c r="Q31" s="353"/>
      <c r="R31" s="25"/>
      <c r="S31" s="25"/>
      <c r="T31" s="352" t="e">
        <f>+T30/T29</f>
        <v>#REF!</v>
      </c>
      <c r="U31" s="353"/>
      <c r="V31" s="352" t="e">
        <f>+V30/V29</f>
        <v>#REF!</v>
      </c>
      <c r="W31" s="353"/>
      <c r="X31" s="352" t="e">
        <f>+X30/X29</f>
        <v>#REF!</v>
      </c>
      <c r="Y31" s="353"/>
      <c r="Z31" s="25"/>
      <c r="AA31" s="25"/>
      <c r="AB31" s="352" t="e">
        <f>+AB30/AB29</f>
        <v>#REF!</v>
      </c>
      <c r="AC31" s="353"/>
      <c r="AD31" s="352" t="e">
        <f>+AD30/AD29</f>
        <v>#REF!</v>
      </c>
      <c r="AE31" s="353"/>
      <c r="AF31" s="352" t="e">
        <f>+AF30/AF29</f>
        <v>#REF!</v>
      </c>
      <c r="AG31" s="353"/>
      <c r="AH31" s="25"/>
      <c r="AI31" s="25"/>
      <c r="AJ31" s="352" t="e">
        <f>+AJ30/AJ29</f>
        <v>#REF!</v>
      </c>
      <c r="AK31" s="353"/>
      <c r="AL31" s="352" t="e">
        <f>+AL30/AL29</f>
        <v>#REF!</v>
      </c>
      <c r="AM31" s="353"/>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352" t="e">
        <f>+BT30/BT29</f>
        <v>#REF!</v>
      </c>
      <c r="BU31" s="353"/>
      <c r="BV31" s="25"/>
      <c r="BW31" s="25"/>
      <c r="BX31" s="352" t="e">
        <f>+BX30/BX29</f>
        <v>#REF!</v>
      </c>
      <c r="BY31" s="353"/>
      <c r="BZ31" s="352" t="e">
        <f>+BZ30/BZ29</f>
        <v>#REF!</v>
      </c>
      <c r="CA31" s="353"/>
      <c r="CB31" s="352" t="e">
        <f>+CB30/CB29</f>
        <v>#REF!</v>
      </c>
      <c r="CC31" s="353"/>
      <c r="CD31" s="25"/>
      <c r="CE31" s="25"/>
      <c r="CF31" s="352" t="e">
        <f>+CF30/CF29</f>
        <v>#REF!</v>
      </c>
      <c r="CG31" s="353"/>
      <c r="CH31" s="352" t="e">
        <f>+CH30/CH29</f>
        <v>#REF!</v>
      </c>
      <c r="CI31" s="353"/>
      <c r="CJ31" s="352" t="e">
        <f>+CJ30/CJ29</f>
        <v>#REF!</v>
      </c>
      <c r="CK31" s="353"/>
      <c r="CL31" s="25"/>
      <c r="CM31" s="25"/>
      <c r="CN31" s="344"/>
      <c r="CO31" s="345"/>
      <c r="CP31" s="352" t="e">
        <f>+CP30/CP29</f>
        <v>#DIV/0!</v>
      </c>
      <c r="CQ31" s="353"/>
      <c r="CR31" s="352" t="e">
        <f>+CR30/CR29</f>
        <v>#DIV/0!</v>
      </c>
      <c r="CS31" s="353"/>
      <c r="CT31" s="25"/>
      <c r="CU31" s="25"/>
      <c r="CV31" s="352" t="e">
        <f>+CV30/CV29</f>
        <v>#DIV/0!</v>
      </c>
      <c r="CW31" s="353"/>
      <c r="CX31" s="352" t="e">
        <f>+CX30/CX29</f>
        <v>#DIV/0!</v>
      </c>
      <c r="CY31" s="353"/>
      <c r="CZ31" s="26"/>
      <c r="DA31" s="27"/>
      <c r="DB31" s="28"/>
    </row>
    <row r="32" spans="1:112" ht="10.5" customHeight="1" x14ac:dyDescent="0.2">
      <c r="A32" s="252"/>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356"/>
      <c r="BJ32" s="356"/>
      <c r="BK32" s="356"/>
      <c r="BL32" s="356"/>
      <c r="BM32" s="356"/>
      <c r="BN32" s="356"/>
      <c r="BO32" s="356"/>
      <c r="BP32" s="356"/>
      <c r="BQ32" s="356"/>
      <c r="BR32" s="356"/>
      <c r="BS32" s="356"/>
      <c r="BT32" s="356"/>
      <c r="BU32" s="356"/>
      <c r="BV32" s="356"/>
      <c r="BW32" s="356"/>
      <c r="BX32" s="356"/>
      <c r="BY32" s="356"/>
      <c r="BZ32" s="356"/>
      <c r="CA32" s="356"/>
      <c r="CB32" s="356"/>
      <c r="CC32" s="356"/>
      <c r="CD32" s="356"/>
      <c r="CE32" s="356"/>
      <c r="CF32" s="356"/>
      <c r="CG32" s="356"/>
      <c r="CH32" s="356"/>
      <c r="CI32" s="356"/>
      <c r="CJ32" s="356"/>
      <c r="CK32" s="356"/>
      <c r="CL32" s="356"/>
      <c r="CM32" s="356"/>
      <c r="CN32" s="356"/>
      <c r="CO32" s="356"/>
      <c r="CP32" s="356"/>
      <c r="CQ32" s="356"/>
      <c r="CR32" s="356"/>
      <c r="CS32" s="356"/>
      <c r="CT32" s="356"/>
      <c r="CU32" s="356"/>
      <c r="CV32" s="356"/>
      <c r="CW32" s="356"/>
      <c r="CX32" s="356"/>
      <c r="CY32" s="356"/>
      <c r="CZ32" s="356"/>
      <c r="DA32" s="356"/>
      <c r="DB32" s="357"/>
    </row>
    <row r="34" spans="6:111" x14ac:dyDescent="0.2">
      <c r="BM34" s="1" t="s">
        <v>38</v>
      </c>
      <c r="DB34" s="1"/>
      <c r="DG34" s="1"/>
    </row>
    <row r="35" spans="6:111" x14ac:dyDescent="0.2">
      <c r="F35" s="1" t="s">
        <v>38</v>
      </c>
      <c r="G35" s="43"/>
      <c r="BL35" s="1" t="s">
        <v>38</v>
      </c>
      <c r="DB35" s="1"/>
      <c r="DG35" s="1"/>
    </row>
    <row r="36" spans="6:111" x14ac:dyDescent="0.2">
      <c r="G36" s="43"/>
      <c r="BM36" s="1" t="s">
        <v>38</v>
      </c>
      <c r="CM36" s="1" t="s">
        <v>38</v>
      </c>
      <c r="DB36" s="1"/>
      <c r="DG36" s="1"/>
    </row>
    <row r="37" spans="6:111" x14ac:dyDescent="0.2">
      <c r="BL37" s="1" t="s">
        <v>38</v>
      </c>
      <c r="DB37" s="1"/>
      <c r="DG37" s="1"/>
    </row>
  </sheetData>
  <sheetProtection formatCells="0" formatColumns="0"/>
  <mergeCells count="266">
    <mergeCell ref="BX27:BY27"/>
    <mergeCell ref="BV27:BW27"/>
    <mergeCell ref="CZ10:DB11"/>
    <mergeCell ref="B16: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Z27:AA27"/>
    <mergeCell ref="AB27:AC27"/>
    <mergeCell ref="CH6:CO6"/>
    <mergeCell ref="B6:X6"/>
    <mergeCell ref="B13:CY13"/>
    <mergeCell ref="C21:F21"/>
    <mergeCell ref="P11:W11"/>
    <mergeCell ref="X11:AE11"/>
    <mergeCell ref="B20:B22"/>
    <mergeCell ref="CP6:DB6"/>
    <mergeCell ref="CP7:DB7"/>
    <mergeCell ref="BX6:CG6"/>
    <mergeCell ref="BX7:CG7"/>
    <mergeCell ref="AF6:BW6"/>
    <mergeCell ref="AF7:BW7"/>
    <mergeCell ref="Y6:AE6"/>
    <mergeCell ref="Y7:AE7"/>
    <mergeCell ref="AV11:BC11"/>
    <mergeCell ref="BT11:CA11"/>
    <mergeCell ref="C16:F16"/>
    <mergeCell ref="C17:F17"/>
    <mergeCell ref="C18:F18"/>
    <mergeCell ref="C20:F20"/>
    <mergeCell ref="C22:F22"/>
    <mergeCell ref="BL11:BS11"/>
    <mergeCell ref="AF11:AM11"/>
    <mergeCell ref="CJ30:CK30"/>
    <mergeCell ref="CN30:CO30"/>
    <mergeCell ref="CP30:CQ30"/>
    <mergeCell ref="AN11:AU11"/>
    <mergeCell ref="BD11:BK11"/>
    <mergeCell ref="H11:O11"/>
    <mergeCell ref="B15:CY15"/>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CX28:C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N27:CO27"/>
    <mergeCell ref="CP27:CQ27"/>
    <mergeCell ref="CV26:CW26"/>
    <mergeCell ref="CX26:CY26"/>
    <mergeCell ref="CJ28:CK28"/>
    <mergeCell ref="CL28:CM28"/>
    <mergeCell ref="CN28:CO28"/>
    <mergeCell ref="CP28:CQ28"/>
    <mergeCell ref="CR28:CS28"/>
    <mergeCell ref="CT28:CU28"/>
    <mergeCell ref="CV28:CW28"/>
    <mergeCell ref="BZ28:CA28"/>
    <mergeCell ref="CJ11:CQ11"/>
    <mergeCell ref="CJ25:CQ25"/>
    <mergeCell ref="CJ26:CK26"/>
    <mergeCell ref="CL26:CM26"/>
    <mergeCell ref="CN26:CO26"/>
    <mergeCell ref="CP26:CQ26"/>
    <mergeCell ref="CJ27:CK27"/>
    <mergeCell ref="CB25:CI25"/>
    <mergeCell ref="CB11:CI11"/>
    <mergeCell ref="B19:CY19"/>
    <mergeCell ref="P25:W25"/>
    <mergeCell ref="X25:AE25"/>
    <mergeCell ref="CB26:CC26"/>
    <mergeCell ref="CD26:CE26"/>
    <mergeCell ref="CF26:CG26"/>
    <mergeCell ref="CH26:CI26"/>
    <mergeCell ref="CB29:CC29"/>
    <mergeCell ref="CF29:CG29"/>
    <mergeCell ref="CH29:CI29"/>
    <mergeCell ref="CD27:CE27"/>
    <mergeCell ref="CF27:CG27"/>
    <mergeCell ref="CH27:CI27"/>
    <mergeCell ref="CB28:CC28"/>
    <mergeCell ref="CD28:CE28"/>
    <mergeCell ref="CF28:CG28"/>
    <mergeCell ref="CH28:CI28"/>
    <mergeCell ref="CJ29:CK29"/>
    <mergeCell ref="CN29:CO29"/>
    <mergeCell ref="CP29:CQ29"/>
    <mergeCell ref="CL27:CM27"/>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BV28:BW28"/>
    <mergeCell ref="BX28:BY28"/>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AD31:AE31"/>
    <mergeCell ref="AF31:AG31"/>
    <mergeCell ref="AJ31:AK31"/>
    <mergeCell ref="AL31:AM31"/>
    <mergeCell ref="P29:Q29"/>
    <mergeCell ref="T29:U29"/>
    <mergeCell ref="V29:W29"/>
    <mergeCell ref="X29:Y29"/>
    <mergeCell ref="AB29:AC29"/>
    <mergeCell ref="AF26:AG26"/>
    <mergeCell ref="AF28:AG28"/>
    <mergeCell ref="P28:Q28"/>
    <mergeCell ref="R28:S28"/>
    <mergeCell ref="T28:U28"/>
    <mergeCell ref="V28:W28"/>
    <mergeCell ref="X28:Y28"/>
    <mergeCell ref="Z28:AA28"/>
    <mergeCell ref="AB28:AC28"/>
    <mergeCell ref="V27:W27"/>
    <mergeCell ref="X27:Y27"/>
    <mergeCell ref="L28:M28"/>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T26:U26"/>
    <mergeCell ref="V26:W26"/>
    <mergeCell ref="X26:Y26"/>
    <mergeCell ref="Z26:AA26"/>
    <mergeCell ref="AB26:AC26"/>
    <mergeCell ref="AD26:AE26"/>
    <mergeCell ref="DB3:DB4"/>
    <mergeCell ref="G2:DA2"/>
    <mergeCell ref="G3:DA4"/>
    <mergeCell ref="B2:F4"/>
    <mergeCell ref="BD25:BK25"/>
    <mergeCell ref="BL25:BS25"/>
    <mergeCell ref="AN26:AO26"/>
    <mergeCell ref="AP26:AQ26"/>
    <mergeCell ref="BR28:BS28"/>
    <mergeCell ref="AN27:AO27"/>
    <mergeCell ref="AP27:AQ27"/>
    <mergeCell ref="AR27:AS27"/>
    <mergeCell ref="AT27:AU27"/>
    <mergeCell ref="AV27:AW27"/>
    <mergeCell ref="BD27:BE27"/>
    <mergeCell ref="BF28:BG28"/>
    <mergeCell ref="BH28:BI28"/>
    <mergeCell ref="BD26:BE26"/>
    <mergeCell ref="BF26:BG26"/>
    <mergeCell ref="BR26:BS26"/>
    <mergeCell ref="BP26:BQ26"/>
    <mergeCell ref="B8:DB8"/>
    <mergeCell ref="H28:I28"/>
    <mergeCell ref="J28:K28"/>
  </mergeCells>
  <conditionalFormatting sqref="T12 P12 AL12 BL12 AJ12 AF12 AD12 AB12 X12 V12 BZ12 BX12 BT12 CH12 CF12 CB12 CP12 CN12 CJ12 CX12 CV12 CR12 AT12 BB12 BJ12 BR12 AR12 AZ12 BH12 BP12 AN12 AV12 BD12 CZ12 L12 H12 N12">
    <cfRule type="cellIs" dxfId="142" priority="35" stopIfTrue="1" operator="equal">
      <formula>"""P"""</formula>
    </cfRule>
  </conditionalFormatting>
  <conditionalFormatting sqref="H14:CY14 H16:CY18 H20:CY22">
    <cfRule type="cellIs" dxfId="141" priority="33" stopIfTrue="1" operator="equal">
      <formula>"P"</formula>
    </cfRule>
    <cfRule type="cellIs" dxfId="140" priority="34" stopIfTrue="1" operator="equal">
      <formula>"E"</formula>
    </cfRule>
  </conditionalFormatting>
  <dataValidations count="1">
    <dataValidation allowBlank="1" showInputMessage="1" showErrorMessage="1" prompt="Ingresar el Nombre de la categoría de las actividades" sqref="C22:E22 C20:E20" xr:uid="{00000000-0002-0000-0000-00000000000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C36"/>
  <sheetViews>
    <sheetView showGridLines="0" topLeftCell="CC8" zoomScale="85" zoomScaleNormal="85" zoomScaleSheetLayoutView="100" zoomScalePageLayoutView="85" workbookViewId="0">
      <selection activeCell="DC19" sqref="DC19"/>
    </sheetView>
  </sheetViews>
  <sheetFormatPr baseColWidth="10" defaultColWidth="11.42578125" defaultRowHeight="12.75" x14ac:dyDescent="0.2"/>
  <cols>
    <col min="1" max="1" width="2.28515625" style="1" customWidth="1"/>
    <col min="2" max="2" width="21.28515625" style="1" customWidth="1"/>
    <col min="3" max="6" width="10.7109375" style="1" customWidth="1"/>
    <col min="7" max="7" width="21.85546875" style="1" customWidth="1"/>
    <col min="8" max="8" width="28" style="1" customWidth="1"/>
    <col min="9" max="104" width="4.7109375" style="1" customWidth="1"/>
    <col min="105" max="105" width="5.7109375" style="1" customWidth="1"/>
    <col min="106" max="106" width="4.7109375" style="1" customWidth="1"/>
    <col min="107" max="107" width="18.7109375" style="29" customWidth="1"/>
    <col min="108" max="110" width="2.7109375" style="1" customWidth="1"/>
    <col min="111" max="16384" width="11.42578125" style="1"/>
  </cols>
  <sheetData>
    <row r="1" spans="1:107" ht="44.25" customHeight="1" x14ac:dyDescent="0.2">
      <c r="A1" s="299"/>
      <c r="B1" s="314" t="s">
        <v>106</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5"/>
    </row>
    <row r="2" spans="1:107" ht="25.5" customHeight="1" x14ac:dyDescent="0.2">
      <c r="A2" s="299"/>
      <c r="B2" s="405"/>
      <c r="C2" s="406"/>
      <c r="D2" s="406"/>
      <c r="E2" s="407"/>
      <c r="F2" s="405" t="s">
        <v>112</v>
      </c>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406"/>
      <c r="CD2" s="406"/>
      <c r="CE2" s="406"/>
      <c r="CF2" s="406"/>
      <c r="CG2" s="406"/>
      <c r="CH2" s="406"/>
      <c r="CI2" s="406"/>
      <c r="CJ2" s="406"/>
      <c r="CK2" s="406"/>
      <c r="CL2" s="406"/>
      <c r="CM2" s="406"/>
      <c r="CN2" s="406"/>
      <c r="CO2" s="406"/>
      <c r="CP2" s="406"/>
      <c r="CQ2" s="406"/>
      <c r="CR2" s="406"/>
      <c r="CS2" s="406"/>
      <c r="CT2" s="406"/>
      <c r="CU2" s="406"/>
      <c r="CV2" s="406"/>
      <c r="CW2" s="406"/>
      <c r="CX2" s="406"/>
      <c r="CY2" s="406"/>
      <c r="CZ2" s="406"/>
      <c r="DA2" s="406"/>
      <c r="DB2" s="407"/>
      <c r="DC2" s="309" t="s">
        <v>103</v>
      </c>
    </row>
    <row r="3" spans="1:107" ht="25.5" customHeight="1" x14ac:dyDescent="0.2">
      <c r="A3" s="299"/>
      <c r="B3" s="411"/>
      <c r="C3" s="412"/>
      <c r="D3" s="412"/>
      <c r="E3" s="413"/>
      <c r="F3" s="408"/>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09"/>
      <c r="CW3" s="409"/>
      <c r="CX3" s="409"/>
      <c r="CY3" s="409"/>
      <c r="CZ3" s="409"/>
      <c r="DA3" s="409"/>
      <c r="DB3" s="410"/>
      <c r="DC3" s="310" t="s">
        <v>104</v>
      </c>
    </row>
    <row r="4" spans="1:107" ht="39" customHeight="1" x14ac:dyDescent="0.2">
      <c r="A4" s="301"/>
      <c r="B4" s="408"/>
      <c r="C4" s="409"/>
      <c r="D4" s="409"/>
      <c r="E4" s="410"/>
      <c r="F4" s="409" t="s">
        <v>111</v>
      </c>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9"/>
      <c r="CA4" s="409"/>
      <c r="CB4" s="409"/>
      <c r="CC4" s="409"/>
      <c r="CD4" s="409"/>
      <c r="CE4" s="409"/>
      <c r="CF4" s="409"/>
      <c r="CG4" s="409"/>
      <c r="CH4" s="409"/>
      <c r="CI4" s="409"/>
      <c r="CJ4" s="409"/>
      <c r="CK4" s="409"/>
      <c r="CL4" s="409"/>
      <c r="CM4" s="409"/>
      <c r="CN4" s="409"/>
      <c r="CO4" s="409"/>
      <c r="CP4" s="409"/>
      <c r="CQ4" s="409"/>
      <c r="CR4" s="409"/>
      <c r="CS4" s="409"/>
      <c r="CT4" s="409"/>
      <c r="CU4" s="409"/>
      <c r="CV4" s="409"/>
      <c r="CW4" s="409"/>
      <c r="CX4" s="409"/>
      <c r="CY4" s="409"/>
      <c r="CZ4" s="409"/>
      <c r="DA4" s="409"/>
      <c r="DB4" s="410"/>
      <c r="DC4" s="310" t="s">
        <v>105</v>
      </c>
    </row>
    <row r="5" spans="1:107" ht="18" customHeight="1" x14ac:dyDescent="0.2">
      <c r="A5" s="299"/>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c r="BL5" s="414"/>
      <c r="BM5" s="414"/>
      <c r="BN5" s="414"/>
      <c r="BO5" s="414"/>
      <c r="BP5" s="414"/>
      <c r="BQ5" s="414"/>
      <c r="BR5" s="414"/>
      <c r="BS5" s="414"/>
      <c r="BT5" s="414"/>
      <c r="BU5" s="414"/>
      <c r="BV5" s="414"/>
      <c r="BW5" s="414"/>
      <c r="BX5" s="414"/>
      <c r="BY5" s="414"/>
      <c r="BZ5" s="414"/>
      <c r="CA5" s="414"/>
      <c r="CB5" s="414"/>
      <c r="CC5" s="414"/>
      <c r="CD5" s="414"/>
      <c r="CE5" s="414"/>
      <c r="CF5" s="414"/>
      <c r="CG5" s="414"/>
      <c r="CH5" s="414"/>
      <c r="CI5" s="414"/>
      <c r="CJ5" s="414"/>
      <c r="CK5" s="414"/>
      <c r="CL5" s="414"/>
      <c r="CM5" s="414"/>
      <c r="CN5" s="414"/>
      <c r="CO5" s="414"/>
      <c r="CP5" s="414"/>
      <c r="CQ5" s="414"/>
      <c r="CR5" s="414"/>
      <c r="CS5" s="414"/>
      <c r="CT5" s="414"/>
      <c r="CU5" s="414"/>
      <c r="CV5" s="414"/>
      <c r="CW5" s="414"/>
      <c r="CX5" s="414"/>
      <c r="CY5" s="414"/>
      <c r="CZ5" s="414"/>
      <c r="DA5" s="414"/>
      <c r="DB5" s="414"/>
      <c r="DC5" s="414"/>
    </row>
    <row r="6" spans="1:107" ht="42.75" customHeight="1" x14ac:dyDescent="0.2">
      <c r="A6" s="299"/>
      <c r="B6" s="381" t="s">
        <v>0</v>
      </c>
      <c r="C6" s="381"/>
      <c r="D6" s="381"/>
      <c r="E6" s="381"/>
      <c r="F6" s="381"/>
      <c r="G6" s="381"/>
      <c r="H6" s="381"/>
      <c r="I6" s="381"/>
      <c r="J6" s="381"/>
      <c r="K6" s="381"/>
      <c r="L6" s="381"/>
      <c r="M6" s="381"/>
      <c r="N6" s="381"/>
      <c r="O6" s="381"/>
      <c r="P6" s="381"/>
      <c r="Q6" s="381"/>
      <c r="R6" s="381"/>
      <c r="S6" s="381"/>
      <c r="T6" s="381"/>
      <c r="U6" s="381"/>
      <c r="V6" s="381"/>
      <c r="W6" s="381"/>
      <c r="X6" s="381"/>
      <c r="Y6" s="381"/>
      <c r="Z6" s="381" t="s">
        <v>1</v>
      </c>
      <c r="AA6" s="381"/>
      <c r="AB6" s="381"/>
      <c r="AC6" s="381"/>
      <c r="AD6" s="381"/>
      <c r="AE6" s="381"/>
      <c r="AF6" s="381"/>
      <c r="AG6" s="392" t="s">
        <v>2</v>
      </c>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3"/>
      <c r="BX6" s="394"/>
      <c r="BY6" s="386" t="s">
        <v>3</v>
      </c>
      <c r="BZ6" s="387"/>
      <c r="CA6" s="387"/>
      <c r="CB6" s="387"/>
      <c r="CC6" s="387"/>
      <c r="CD6" s="387"/>
      <c r="CE6" s="387"/>
      <c r="CF6" s="387"/>
      <c r="CG6" s="387"/>
      <c r="CH6" s="388"/>
      <c r="CI6" s="381" t="s">
        <v>4</v>
      </c>
      <c r="CJ6" s="381"/>
      <c r="CK6" s="381"/>
      <c r="CL6" s="381"/>
      <c r="CM6" s="381"/>
      <c r="CN6" s="381"/>
      <c r="CO6" s="381"/>
      <c r="CP6" s="381"/>
      <c r="CQ6" s="381" t="s">
        <v>5</v>
      </c>
      <c r="CR6" s="381"/>
      <c r="CS6" s="381"/>
      <c r="CT6" s="381"/>
      <c r="CU6" s="381"/>
      <c r="CV6" s="381"/>
      <c r="CW6" s="381"/>
      <c r="CX6" s="381"/>
      <c r="CY6" s="381"/>
      <c r="CZ6" s="381"/>
      <c r="DA6" s="381"/>
      <c r="DB6" s="381"/>
      <c r="DC6" s="381"/>
    </row>
    <row r="7" spans="1:107" s="2" customFormat="1" ht="56.25" customHeight="1" x14ac:dyDescent="0.2">
      <c r="A7" s="299"/>
      <c r="B7" s="396" t="s">
        <v>74</v>
      </c>
      <c r="C7" s="396"/>
      <c r="D7" s="396"/>
      <c r="E7" s="396"/>
      <c r="F7" s="396"/>
      <c r="G7" s="396"/>
      <c r="H7" s="396"/>
      <c r="I7" s="396"/>
      <c r="J7" s="396"/>
      <c r="K7" s="396"/>
      <c r="L7" s="396"/>
      <c r="M7" s="396"/>
      <c r="N7" s="396"/>
      <c r="O7" s="396"/>
      <c r="P7" s="396"/>
      <c r="Q7" s="396"/>
      <c r="R7" s="396"/>
      <c r="S7" s="396"/>
      <c r="T7" s="396"/>
      <c r="U7" s="396"/>
      <c r="V7" s="396"/>
      <c r="W7" s="396"/>
      <c r="X7" s="396"/>
      <c r="Y7" s="396"/>
      <c r="Z7" s="396" t="s">
        <v>35</v>
      </c>
      <c r="AA7" s="396"/>
      <c r="AB7" s="396"/>
      <c r="AC7" s="396"/>
      <c r="AD7" s="396"/>
      <c r="AE7" s="396"/>
      <c r="AF7" s="396"/>
      <c r="AG7" s="396" t="s">
        <v>33</v>
      </c>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89" t="s">
        <v>69</v>
      </c>
      <c r="BZ7" s="390"/>
      <c r="CA7" s="390"/>
      <c r="CB7" s="390"/>
      <c r="CC7" s="390"/>
      <c r="CD7" s="390"/>
      <c r="CE7" s="390"/>
      <c r="CF7" s="390"/>
      <c r="CG7" s="390"/>
      <c r="CH7" s="391"/>
      <c r="CI7" s="385" t="s">
        <v>123</v>
      </c>
      <c r="CJ7" s="385"/>
      <c r="CK7" s="385"/>
      <c r="CL7" s="385"/>
      <c r="CM7" s="385"/>
      <c r="CN7" s="385"/>
      <c r="CO7" s="385"/>
      <c r="CP7" s="385"/>
      <c r="CQ7" s="385" t="s">
        <v>6</v>
      </c>
      <c r="CR7" s="385"/>
      <c r="CS7" s="385"/>
      <c r="CT7" s="385"/>
      <c r="CU7" s="385"/>
      <c r="CV7" s="385"/>
      <c r="CW7" s="385"/>
      <c r="CX7" s="385"/>
      <c r="CY7" s="385"/>
      <c r="CZ7" s="385"/>
      <c r="DA7" s="385"/>
      <c r="DB7" s="385"/>
      <c r="DC7" s="385"/>
    </row>
    <row r="8" spans="1:107" s="2" customFormat="1" ht="21" customHeight="1" x14ac:dyDescent="0.2">
      <c r="A8" s="299"/>
      <c r="B8" s="348"/>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49"/>
      <c r="CA8" s="349"/>
      <c r="CB8" s="349"/>
      <c r="CC8" s="349"/>
      <c r="CD8" s="349"/>
      <c r="CE8" s="349"/>
      <c r="CF8" s="349"/>
      <c r="CG8" s="349"/>
      <c r="CH8" s="349"/>
      <c r="CI8" s="349"/>
      <c r="CJ8" s="349"/>
      <c r="CK8" s="349"/>
      <c r="CL8" s="349"/>
      <c r="CM8" s="349"/>
      <c r="CN8" s="349"/>
      <c r="CO8" s="349"/>
      <c r="CP8" s="349"/>
      <c r="CQ8" s="349"/>
      <c r="CR8" s="349"/>
      <c r="CS8" s="349"/>
      <c r="CT8" s="349"/>
      <c r="CU8" s="349"/>
      <c r="CV8" s="349"/>
      <c r="CW8" s="349"/>
      <c r="CX8" s="349"/>
      <c r="CY8" s="349"/>
      <c r="CZ8" s="349"/>
      <c r="DA8" s="349"/>
      <c r="DB8" s="349"/>
      <c r="DC8" s="350"/>
    </row>
    <row r="9" spans="1:107" ht="39" customHeight="1" x14ac:dyDescent="0.2">
      <c r="A9" s="299"/>
      <c r="B9" s="431" t="s">
        <v>7</v>
      </c>
      <c r="C9" s="432"/>
      <c r="D9" s="432"/>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2"/>
      <c r="BO9" s="432"/>
      <c r="BP9" s="432"/>
      <c r="BQ9" s="432"/>
      <c r="BR9" s="432"/>
      <c r="BS9" s="432"/>
      <c r="BT9" s="432"/>
      <c r="BU9" s="432"/>
      <c r="BV9" s="432"/>
      <c r="BW9" s="432"/>
      <c r="BX9" s="432"/>
      <c r="BY9" s="432"/>
      <c r="BZ9" s="432"/>
      <c r="CA9" s="432"/>
      <c r="CB9" s="432"/>
      <c r="CC9" s="432"/>
      <c r="CD9" s="432"/>
      <c r="CE9" s="432"/>
      <c r="CF9" s="432"/>
      <c r="CG9" s="432"/>
      <c r="CH9" s="432"/>
      <c r="CI9" s="432"/>
      <c r="CJ9" s="432"/>
      <c r="CK9" s="432"/>
      <c r="CL9" s="432"/>
      <c r="CM9" s="432"/>
      <c r="CN9" s="432"/>
      <c r="CO9" s="432"/>
      <c r="CP9" s="432"/>
      <c r="CQ9" s="432"/>
      <c r="CR9" s="432"/>
      <c r="CS9" s="432"/>
      <c r="CT9" s="432"/>
      <c r="CU9" s="432"/>
      <c r="CV9" s="432"/>
      <c r="CW9" s="432"/>
      <c r="CX9" s="432"/>
      <c r="CY9" s="432"/>
      <c r="CZ9" s="432"/>
      <c r="DA9" s="432"/>
      <c r="DB9" s="432"/>
      <c r="DC9" s="433"/>
    </row>
    <row r="10" spans="1:107" ht="18.75" customHeight="1" x14ac:dyDescent="0.2">
      <c r="A10" s="299"/>
      <c r="B10" s="405" t="s">
        <v>8</v>
      </c>
      <c r="C10" s="406"/>
      <c r="D10" s="406"/>
      <c r="E10" s="406"/>
      <c r="F10" s="406"/>
      <c r="G10" s="407"/>
      <c r="H10" s="376" t="s">
        <v>9</v>
      </c>
      <c r="I10" s="351">
        <v>2021</v>
      </c>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405" t="s">
        <v>11</v>
      </c>
      <c r="DB10" s="406"/>
      <c r="DC10" s="407"/>
    </row>
    <row r="11" spans="1:107" ht="15.75" x14ac:dyDescent="0.2">
      <c r="A11" s="299"/>
      <c r="B11" s="411"/>
      <c r="C11" s="412"/>
      <c r="D11" s="412"/>
      <c r="E11" s="412"/>
      <c r="F11" s="412"/>
      <c r="G11" s="413"/>
      <c r="H11" s="377"/>
      <c r="I11" s="351" t="s">
        <v>32</v>
      </c>
      <c r="J11" s="351"/>
      <c r="K11" s="351"/>
      <c r="L11" s="351"/>
      <c r="M11" s="351"/>
      <c r="N11" s="351"/>
      <c r="O11" s="351"/>
      <c r="P11" s="363"/>
      <c r="Q11" s="362" t="s">
        <v>22</v>
      </c>
      <c r="R11" s="351"/>
      <c r="S11" s="351"/>
      <c r="T11" s="351"/>
      <c r="U11" s="351"/>
      <c r="V11" s="351"/>
      <c r="W11" s="351"/>
      <c r="X11" s="363"/>
      <c r="Y11" s="362" t="s">
        <v>23</v>
      </c>
      <c r="Z11" s="351"/>
      <c r="AA11" s="351"/>
      <c r="AB11" s="351"/>
      <c r="AC11" s="351"/>
      <c r="AD11" s="351"/>
      <c r="AE11" s="351"/>
      <c r="AF11" s="363"/>
      <c r="AG11" s="362" t="s">
        <v>24</v>
      </c>
      <c r="AH11" s="351"/>
      <c r="AI11" s="351"/>
      <c r="AJ11" s="351"/>
      <c r="AK11" s="351"/>
      <c r="AL11" s="351"/>
      <c r="AM11" s="351"/>
      <c r="AN11" s="363"/>
      <c r="AO11" s="362" t="s">
        <v>25</v>
      </c>
      <c r="AP11" s="351"/>
      <c r="AQ11" s="351"/>
      <c r="AR11" s="351"/>
      <c r="AS11" s="351"/>
      <c r="AT11" s="351"/>
      <c r="AU11" s="351"/>
      <c r="AV11" s="363"/>
      <c r="AW11" s="362" t="s">
        <v>26</v>
      </c>
      <c r="AX11" s="351"/>
      <c r="AY11" s="351"/>
      <c r="AZ11" s="351"/>
      <c r="BA11" s="351"/>
      <c r="BB11" s="351"/>
      <c r="BC11" s="351"/>
      <c r="BD11" s="363"/>
      <c r="BE11" s="362" t="s">
        <v>27</v>
      </c>
      <c r="BF11" s="351"/>
      <c r="BG11" s="351"/>
      <c r="BH11" s="351"/>
      <c r="BI11" s="351"/>
      <c r="BJ11" s="351"/>
      <c r="BK11" s="351"/>
      <c r="BL11" s="363"/>
      <c r="BM11" s="362" t="s">
        <v>28</v>
      </c>
      <c r="BN11" s="351"/>
      <c r="BO11" s="351"/>
      <c r="BP11" s="351"/>
      <c r="BQ11" s="351"/>
      <c r="BR11" s="351"/>
      <c r="BS11" s="351"/>
      <c r="BT11" s="363"/>
      <c r="BU11" s="362" t="s">
        <v>29</v>
      </c>
      <c r="BV11" s="351"/>
      <c r="BW11" s="351"/>
      <c r="BX11" s="351"/>
      <c r="BY11" s="351"/>
      <c r="BZ11" s="351"/>
      <c r="CA11" s="351"/>
      <c r="CB11" s="363"/>
      <c r="CC11" s="362" t="s">
        <v>30</v>
      </c>
      <c r="CD11" s="351"/>
      <c r="CE11" s="351"/>
      <c r="CF11" s="351"/>
      <c r="CG11" s="351"/>
      <c r="CH11" s="351"/>
      <c r="CI11" s="351"/>
      <c r="CJ11" s="363"/>
      <c r="CK11" s="362" t="s">
        <v>31</v>
      </c>
      <c r="CL11" s="351"/>
      <c r="CM11" s="351"/>
      <c r="CN11" s="351"/>
      <c r="CO11" s="351"/>
      <c r="CP11" s="351"/>
      <c r="CQ11" s="351"/>
      <c r="CR11" s="363"/>
      <c r="CS11" s="362" t="s">
        <v>10</v>
      </c>
      <c r="CT11" s="351"/>
      <c r="CU11" s="351"/>
      <c r="CV11" s="351"/>
      <c r="CW11" s="351"/>
      <c r="CX11" s="351"/>
      <c r="CY11" s="351"/>
      <c r="CZ11" s="351"/>
      <c r="DA11" s="408"/>
      <c r="DB11" s="409"/>
      <c r="DC11" s="410"/>
    </row>
    <row r="12" spans="1:107" ht="15.75" x14ac:dyDescent="0.2">
      <c r="A12" s="299"/>
      <c r="B12" s="408"/>
      <c r="C12" s="409"/>
      <c r="D12" s="409"/>
      <c r="E12" s="409"/>
      <c r="F12" s="409"/>
      <c r="G12" s="410"/>
      <c r="H12" s="378"/>
      <c r="I12" s="79" t="s">
        <v>12</v>
      </c>
      <c r="J12" s="77" t="s">
        <v>13</v>
      </c>
      <c r="K12" s="77" t="s">
        <v>12</v>
      </c>
      <c r="L12" s="77" t="s">
        <v>13</v>
      </c>
      <c r="M12" s="77" t="s">
        <v>12</v>
      </c>
      <c r="N12" s="77" t="s">
        <v>13</v>
      </c>
      <c r="O12" s="77" t="s">
        <v>12</v>
      </c>
      <c r="P12" s="78" t="s">
        <v>13</v>
      </c>
      <c r="Q12" s="76" t="s">
        <v>12</v>
      </c>
      <c r="R12" s="77" t="s">
        <v>13</v>
      </c>
      <c r="S12" s="77" t="s">
        <v>12</v>
      </c>
      <c r="T12" s="77" t="s">
        <v>13</v>
      </c>
      <c r="U12" s="77" t="s">
        <v>12</v>
      </c>
      <c r="V12" s="77" t="s">
        <v>13</v>
      </c>
      <c r="W12" s="77" t="s">
        <v>12</v>
      </c>
      <c r="X12" s="78" t="s">
        <v>13</v>
      </c>
      <c r="Y12" s="76" t="s">
        <v>12</v>
      </c>
      <c r="Z12" s="77" t="s">
        <v>13</v>
      </c>
      <c r="AA12" s="77" t="s">
        <v>12</v>
      </c>
      <c r="AB12" s="77" t="s">
        <v>13</v>
      </c>
      <c r="AC12" s="77" t="s">
        <v>12</v>
      </c>
      <c r="AD12" s="77" t="s">
        <v>13</v>
      </c>
      <c r="AE12" s="77" t="s">
        <v>12</v>
      </c>
      <c r="AF12" s="78" t="s">
        <v>13</v>
      </c>
      <c r="AG12" s="76" t="s">
        <v>12</v>
      </c>
      <c r="AH12" s="77" t="s">
        <v>13</v>
      </c>
      <c r="AI12" s="77" t="s">
        <v>12</v>
      </c>
      <c r="AJ12" s="77" t="s">
        <v>13</v>
      </c>
      <c r="AK12" s="77" t="s">
        <v>12</v>
      </c>
      <c r="AL12" s="77" t="s">
        <v>13</v>
      </c>
      <c r="AM12" s="77" t="s">
        <v>12</v>
      </c>
      <c r="AN12" s="78" t="s">
        <v>13</v>
      </c>
      <c r="AO12" s="76" t="s">
        <v>12</v>
      </c>
      <c r="AP12" s="77" t="s">
        <v>13</v>
      </c>
      <c r="AQ12" s="77" t="s">
        <v>12</v>
      </c>
      <c r="AR12" s="77" t="s">
        <v>13</v>
      </c>
      <c r="AS12" s="77" t="s">
        <v>12</v>
      </c>
      <c r="AT12" s="77" t="s">
        <v>13</v>
      </c>
      <c r="AU12" s="77" t="s">
        <v>12</v>
      </c>
      <c r="AV12" s="78" t="s">
        <v>13</v>
      </c>
      <c r="AW12" s="76" t="s">
        <v>12</v>
      </c>
      <c r="AX12" s="77" t="s">
        <v>13</v>
      </c>
      <c r="AY12" s="77" t="s">
        <v>12</v>
      </c>
      <c r="AZ12" s="77" t="s">
        <v>13</v>
      </c>
      <c r="BA12" s="77" t="s">
        <v>12</v>
      </c>
      <c r="BB12" s="77" t="s">
        <v>13</v>
      </c>
      <c r="BC12" s="77" t="s">
        <v>12</v>
      </c>
      <c r="BD12" s="78" t="s">
        <v>13</v>
      </c>
      <c r="BE12" s="76" t="s">
        <v>12</v>
      </c>
      <c r="BF12" s="77" t="s">
        <v>13</v>
      </c>
      <c r="BG12" s="77" t="s">
        <v>12</v>
      </c>
      <c r="BH12" s="77" t="s">
        <v>13</v>
      </c>
      <c r="BI12" s="77" t="s">
        <v>12</v>
      </c>
      <c r="BJ12" s="77" t="s">
        <v>13</v>
      </c>
      <c r="BK12" s="77" t="s">
        <v>12</v>
      </c>
      <c r="BL12" s="78" t="s">
        <v>13</v>
      </c>
      <c r="BM12" s="76" t="s">
        <v>12</v>
      </c>
      <c r="BN12" s="77" t="s">
        <v>13</v>
      </c>
      <c r="BO12" s="77" t="s">
        <v>12</v>
      </c>
      <c r="BP12" s="77" t="s">
        <v>13</v>
      </c>
      <c r="BQ12" s="77" t="s">
        <v>12</v>
      </c>
      <c r="BR12" s="77" t="s">
        <v>13</v>
      </c>
      <c r="BS12" s="77" t="s">
        <v>12</v>
      </c>
      <c r="BT12" s="78" t="s">
        <v>13</v>
      </c>
      <c r="BU12" s="76" t="s">
        <v>12</v>
      </c>
      <c r="BV12" s="77" t="s">
        <v>13</v>
      </c>
      <c r="BW12" s="77" t="s">
        <v>12</v>
      </c>
      <c r="BX12" s="77" t="s">
        <v>13</v>
      </c>
      <c r="BY12" s="77" t="s">
        <v>12</v>
      </c>
      <c r="BZ12" s="77" t="s">
        <v>13</v>
      </c>
      <c r="CA12" s="77" t="s">
        <v>12</v>
      </c>
      <c r="CB12" s="78" t="s">
        <v>13</v>
      </c>
      <c r="CC12" s="76" t="s">
        <v>12</v>
      </c>
      <c r="CD12" s="77" t="s">
        <v>13</v>
      </c>
      <c r="CE12" s="77" t="s">
        <v>12</v>
      </c>
      <c r="CF12" s="77" t="s">
        <v>13</v>
      </c>
      <c r="CG12" s="77" t="s">
        <v>12</v>
      </c>
      <c r="CH12" s="77" t="s">
        <v>13</v>
      </c>
      <c r="CI12" s="77" t="s">
        <v>12</v>
      </c>
      <c r="CJ12" s="78" t="s">
        <v>13</v>
      </c>
      <c r="CK12" s="76" t="s">
        <v>12</v>
      </c>
      <c r="CL12" s="77" t="s">
        <v>13</v>
      </c>
      <c r="CM12" s="77" t="s">
        <v>12</v>
      </c>
      <c r="CN12" s="77" t="s">
        <v>13</v>
      </c>
      <c r="CO12" s="77" t="s">
        <v>12</v>
      </c>
      <c r="CP12" s="77" t="s">
        <v>13</v>
      </c>
      <c r="CQ12" s="77" t="s">
        <v>12</v>
      </c>
      <c r="CR12" s="78" t="s">
        <v>13</v>
      </c>
      <c r="CS12" s="76" t="s">
        <v>12</v>
      </c>
      <c r="CT12" s="77" t="s">
        <v>13</v>
      </c>
      <c r="CU12" s="77" t="s">
        <v>12</v>
      </c>
      <c r="CV12" s="77" t="s">
        <v>13</v>
      </c>
      <c r="CW12" s="77" t="s">
        <v>12</v>
      </c>
      <c r="CX12" s="77" t="s">
        <v>13</v>
      </c>
      <c r="CY12" s="77" t="s">
        <v>12</v>
      </c>
      <c r="CZ12" s="78" t="s">
        <v>13</v>
      </c>
      <c r="DA12" s="79" t="s">
        <v>12</v>
      </c>
      <c r="DB12" s="208" t="s">
        <v>13</v>
      </c>
      <c r="DC12" s="83" t="s">
        <v>14</v>
      </c>
    </row>
    <row r="13" spans="1:107" ht="15.75" x14ac:dyDescent="0.2">
      <c r="A13" s="299"/>
      <c r="B13" s="430"/>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94">
        <f>+SUM(DA15,DA19,DA23)</f>
        <v>24</v>
      </c>
      <c r="DB13" s="215">
        <f>+DB15+DB19+DB23</f>
        <v>14</v>
      </c>
      <c r="DC13" s="97">
        <f>DB13/DA13</f>
        <v>0.58333333333333337</v>
      </c>
    </row>
    <row r="14" spans="1:107" ht="62.25" customHeight="1" x14ac:dyDescent="0.2">
      <c r="A14" s="299" t="s">
        <v>58</v>
      </c>
      <c r="B14" s="73" t="s">
        <v>75</v>
      </c>
      <c r="C14" s="379" t="s">
        <v>127</v>
      </c>
      <c r="D14" s="380"/>
      <c r="E14" s="380"/>
      <c r="F14" s="380"/>
      <c r="G14" s="420"/>
      <c r="H14" s="71" t="s">
        <v>68</v>
      </c>
      <c r="I14" s="98"/>
      <c r="J14" s="99"/>
      <c r="K14" s="99"/>
      <c r="L14" s="99"/>
      <c r="M14" s="99"/>
      <c r="N14" s="99"/>
      <c r="O14" s="99"/>
      <c r="P14" s="99"/>
      <c r="Q14" s="98"/>
      <c r="R14" s="99"/>
      <c r="S14" s="99" t="s">
        <v>12</v>
      </c>
      <c r="T14" s="99" t="s">
        <v>13</v>
      </c>
      <c r="U14" s="99"/>
      <c r="V14" s="99"/>
      <c r="W14" s="99"/>
      <c r="X14" s="99"/>
      <c r="Y14" s="98"/>
      <c r="Z14" s="99"/>
      <c r="AA14" s="99"/>
      <c r="AB14" s="99"/>
      <c r="AC14" s="99"/>
      <c r="AD14" s="99"/>
      <c r="AE14" s="99"/>
      <c r="AF14" s="100"/>
      <c r="AG14" s="101"/>
      <c r="AH14" s="102"/>
      <c r="AI14" s="102"/>
      <c r="AJ14" s="102"/>
      <c r="AK14" s="102"/>
      <c r="AL14" s="99"/>
      <c r="AM14" s="99"/>
      <c r="AN14" s="103"/>
      <c r="AO14" s="104"/>
      <c r="AP14" s="99"/>
      <c r="AQ14" s="99"/>
      <c r="AR14" s="99"/>
      <c r="AS14" s="99"/>
      <c r="AT14" s="99"/>
      <c r="AU14" s="99"/>
      <c r="AV14" s="103"/>
      <c r="AW14" s="104" t="s">
        <v>12</v>
      </c>
      <c r="AX14" s="99" t="s">
        <v>13</v>
      </c>
      <c r="AY14" s="99"/>
      <c r="AZ14" s="99"/>
      <c r="BA14" s="99"/>
      <c r="BB14" s="99"/>
      <c r="BC14" s="99"/>
      <c r="BD14" s="103"/>
      <c r="BE14" s="104"/>
      <c r="BF14" s="99"/>
      <c r="BG14" s="99"/>
      <c r="BH14" s="99"/>
      <c r="BI14" s="99"/>
      <c r="BJ14" s="99"/>
      <c r="BK14" s="99"/>
      <c r="BL14" s="103"/>
      <c r="BM14" s="104"/>
      <c r="BN14" s="99"/>
      <c r="BO14" s="99"/>
      <c r="BP14" s="99"/>
      <c r="BQ14" s="99"/>
      <c r="BR14" s="99"/>
      <c r="BS14" s="99"/>
      <c r="BT14" s="103"/>
      <c r="BU14" s="104"/>
      <c r="BV14" s="99"/>
      <c r="BW14" s="99"/>
      <c r="BX14" s="99"/>
      <c r="BY14" s="99"/>
      <c r="BZ14" s="99"/>
      <c r="CA14" s="99"/>
      <c r="CB14" s="103"/>
      <c r="CC14" s="104"/>
      <c r="CD14" s="99"/>
      <c r="CE14" s="99"/>
      <c r="CF14" s="99"/>
      <c r="CG14" s="99"/>
      <c r="CH14" s="99"/>
      <c r="CI14" s="99" t="s">
        <v>12</v>
      </c>
      <c r="CJ14" s="103"/>
      <c r="CK14" s="104"/>
      <c r="CL14" s="99"/>
      <c r="CM14" s="99"/>
      <c r="CN14" s="99"/>
      <c r="CO14" s="99"/>
      <c r="CP14" s="99"/>
      <c r="CQ14" s="99"/>
      <c r="CR14" s="103"/>
      <c r="CS14" s="104"/>
      <c r="CT14" s="99"/>
      <c r="CU14" s="99"/>
      <c r="CV14" s="99"/>
      <c r="CW14" s="99"/>
      <c r="CX14" s="99"/>
      <c r="CY14" s="99"/>
      <c r="CZ14" s="103"/>
      <c r="DA14" s="101">
        <f>COUNTIF(I14:CZ14,"P")</f>
        <v>3</v>
      </c>
      <c r="DB14" s="105">
        <f>COUNTIF(I14:CZ14,"E")</f>
        <v>2</v>
      </c>
      <c r="DC14" s="106">
        <f t="shared" ref="DC14:DC19" si="0">DB14/DA14</f>
        <v>0.66666666666666663</v>
      </c>
    </row>
    <row r="15" spans="1:107" ht="14.25" customHeight="1" x14ac:dyDescent="0.2">
      <c r="A15" s="299"/>
      <c r="B15" s="364"/>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6"/>
      <c r="DA15" s="94">
        <f>SUM(DA14:DA14)</f>
        <v>3</v>
      </c>
      <c r="DB15" s="82">
        <f>SUM(DB14:DB14)</f>
        <v>2</v>
      </c>
      <c r="DC15" s="97">
        <f t="shared" si="0"/>
        <v>0.66666666666666663</v>
      </c>
    </row>
    <row r="16" spans="1:107" ht="34.5" customHeight="1" x14ac:dyDescent="0.2">
      <c r="A16" s="299"/>
      <c r="B16" s="401" t="s">
        <v>76</v>
      </c>
      <c r="C16" s="421" t="s">
        <v>78</v>
      </c>
      <c r="D16" s="384"/>
      <c r="E16" s="384"/>
      <c r="F16" s="384"/>
      <c r="G16" s="384"/>
      <c r="H16" s="72" t="s">
        <v>69</v>
      </c>
      <c r="I16" s="107"/>
      <c r="J16" s="108"/>
      <c r="K16" s="108"/>
      <c r="L16" s="108"/>
      <c r="M16" s="108"/>
      <c r="N16" s="108"/>
      <c r="O16" s="108"/>
      <c r="P16" s="109"/>
      <c r="Q16" s="101"/>
      <c r="R16" s="102"/>
      <c r="S16" s="102"/>
      <c r="T16" s="102"/>
      <c r="U16" s="102"/>
      <c r="V16" s="102"/>
      <c r="W16" s="102"/>
      <c r="X16" s="109"/>
      <c r="Y16" s="101"/>
      <c r="Z16" s="102"/>
      <c r="AA16" s="102"/>
      <c r="AB16" s="102"/>
      <c r="AC16" s="102"/>
      <c r="AD16" s="102"/>
      <c r="AE16" s="102"/>
      <c r="AF16" s="109"/>
      <c r="AG16" s="101"/>
      <c r="AH16" s="102"/>
      <c r="AI16" s="102"/>
      <c r="AJ16" s="102"/>
      <c r="AK16" s="102" t="s">
        <v>12</v>
      </c>
      <c r="AL16" s="102" t="s">
        <v>13</v>
      </c>
      <c r="AM16" s="102"/>
      <c r="AN16" s="109"/>
      <c r="AO16" s="101"/>
      <c r="AP16" s="102"/>
      <c r="AQ16" s="102"/>
      <c r="AR16" s="102"/>
      <c r="AS16" s="102"/>
      <c r="AT16" s="102"/>
      <c r="AU16" s="102"/>
      <c r="AV16" s="110"/>
      <c r="AW16" s="107"/>
      <c r="AX16" s="108"/>
      <c r="AY16" s="102"/>
      <c r="AZ16" s="102"/>
      <c r="BA16" s="102"/>
      <c r="BB16" s="102"/>
      <c r="BC16" s="102"/>
      <c r="BD16" s="110"/>
      <c r="BE16" s="107"/>
      <c r="BF16" s="102"/>
      <c r="BG16" s="102"/>
      <c r="BH16" s="102"/>
      <c r="BI16" s="102"/>
      <c r="BJ16" s="102"/>
      <c r="BK16" s="102"/>
      <c r="BL16" s="110"/>
      <c r="BM16" s="107"/>
      <c r="BN16" s="102"/>
      <c r="BO16" s="102"/>
      <c r="BP16" s="102"/>
      <c r="BQ16" s="102"/>
      <c r="BR16" s="102"/>
      <c r="BS16" s="102"/>
      <c r="BT16" s="110"/>
      <c r="BU16" s="107"/>
      <c r="BV16" s="102"/>
      <c r="BW16" s="102"/>
      <c r="BX16" s="102"/>
      <c r="BY16" s="102"/>
      <c r="BZ16" s="102"/>
      <c r="CA16" s="102"/>
      <c r="CB16" s="110"/>
      <c r="CC16" s="107"/>
      <c r="CD16" s="102"/>
      <c r="CE16" s="102"/>
      <c r="CF16" s="102"/>
      <c r="CG16" s="102"/>
      <c r="CH16" s="102"/>
      <c r="CI16" s="102"/>
      <c r="CJ16" s="110"/>
      <c r="CK16" s="107"/>
      <c r="CL16" s="102"/>
      <c r="CM16" s="102"/>
      <c r="CN16" s="102"/>
      <c r="CO16" s="102"/>
      <c r="CP16" s="102"/>
      <c r="CQ16" s="102"/>
      <c r="CR16" s="110"/>
      <c r="CS16" s="107"/>
      <c r="CT16" s="102"/>
      <c r="CU16" s="102"/>
      <c r="CV16" s="102"/>
      <c r="CW16" s="102"/>
      <c r="CX16" s="102"/>
      <c r="CY16" s="102"/>
      <c r="CZ16" s="110"/>
      <c r="DA16" s="107">
        <f>COUNTIF(I16:CZ16,"P")</f>
        <v>1</v>
      </c>
      <c r="DB16" s="109">
        <f>COUNTIF(I16:CZ16,"E")</f>
        <v>1</v>
      </c>
      <c r="DC16" s="106">
        <f t="shared" si="0"/>
        <v>1</v>
      </c>
    </row>
    <row r="17" spans="1:107" ht="40.5" customHeight="1" x14ac:dyDescent="0.2">
      <c r="A17" s="299"/>
      <c r="B17" s="401"/>
      <c r="C17" s="382" t="s">
        <v>124</v>
      </c>
      <c r="D17" s="383"/>
      <c r="E17" s="383"/>
      <c r="F17" s="383"/>
      <c r="G17" s="422"/>
      <c r="H17" s="72" t="s">
        <v>69</v>
      </c>
      <c r="I17" s="111"/>
      <c r="J17" s="101"/>
      <c r="K17" s="102"/>
      <c r="L17" s="102"/>
      <c r="M17" s="102" t="s">
        <v>12</v>
      </c>
      <c r="N17" s="102" t="s">
        <v>13</v>
      </c>
      <c r="O17" s="102"/>
      <c r="P17" s="112"/>
      <c r="Q17" s="101"/>
      <c r="R17" s="102"/>
      <c r="S17" s="102"/>
      <c r="T17" s="102"/>
      <c r="U17" s="113"/>
      <c r="V17" s="113"/>
      <c r="W17" s="113"/>
      <c r="X17" s="114"/>
      <c r="Y17" s="115"/>
      <c r="Z17" s="113"/>
      <c r="AA17" s="113"/>
      <c r="AB17" s="113"/>
      <c r="AC17" s="113"/>
      <c r="AD17" s="113"/>
      <c r="AE17" s="113"/>
      <c r="AF17" s="116"/>
      <c r="AG17" s="101"/>
      <c r="AH17" s="102"/>
      <c r="AI17" s="102"/>
      <c r="AJ17" s="102"/>
      <c r="AK17" s="113"/>
      <c r="AL17" s="113"/>
      <c r="AM17" s="113"/>
      <c r="AN17" s="114"/>
      <c r="AO17" s="101"/>
      <c r="AP17" s="102"/>
      <c r="AQ17" s="102"/>
      <c r="AR17" s="102"/>
      <c r="AS17" s="113"/>
      <c r="AT17" s="113"/>
      <c r="AU17" s="113"/>
      <c r="AV17" s="117"/>
      <c r="AW17" s="111"/>
      <c r="AX17" s="102"/>
      <c r="AY17" s="102"/>
      <c r="AZ17" s="102"/>
      <c r="BA17" s="113"/>
      <c r="BB17" s="113"/>
      <c r="BC17" s="113"/>
      <c r="BD17" s="117"/>
      <c r="BE17" s="111"/>
      <c r="BF17" s="102"/>
      <c r="BG17" s="102"/>
      <c r="BH17" s="102"/>
      <c r="BI17" s="113" t="s">
        <v>12</v>
      </c>
      <c r="BJ17" s="113" t="s">
        <v>13</v>
      </c>
      <c r="BK17" s="113"/>
      <c r="BL17" s="117"/>
      <c r="BM17" s="111"/>
      <c r="BN17" s="102"/>
      <c r="BO17" s="102"/>
      <c r="BP17" s="102"/>
      <c r="BQ17" s="113"/>
      <c r="BR17" s="113"/>
      <c r="BS17" s="113"/>
      <c r="BT17" s="117"/>
      <c r="BU17" s="111"/>
      <c r="BV17" s="102"/>
      <c r="BW17" s="102"/>
      <c r="BX17" s="102"/>
      <c r="BY17" s="113"/>
      <c r="BZ17" s="113"/>
      <c r="CA17" s="113"/>
      <c r="CB17" s="117"/>
      <c r="CC17" s="111"/>
      <c r="CD17" s="102"/>
      <c r="CE17" s="102"/>
      <c r="CF17" s="102"/>
      <c r="CG17" s="113"/>
      <c r="CH17" s="113"/>
      <c r="CI17" s="113"/>
      <c r="CJ17" s="117"/>
      <c r="CK17" s="111"/>
      <c r="CL17" s="102"/>
      <c r="CM17" s="102"/>
      <c r="CN17" s="102"/>
      <c r="CO17" s="113"/>
      <c r="CP17" s="113"/>
      <c r="CQ17" s="113"/>
      <c r="CR17" s="117"/>
      <c r="CS17" s="111"/>
      <c r="CT17" s="102"/>
      <c r="CU17" s="102"/>
      <c r="CV17" s="102"/>
      <c r="CW17" s="113"/>
      <c r="CX17" s="113"/>
      <c r="CY17" s="113"/>
      <c r="CZ17" s="117"/>
      <c r="DA17" s="107">
        <f>COUNTIF(I17:CZ17,"P")</f>
        <v>2</v>
      </c>
      <c r="DB17" s="109">
        <f>COUNTIF(I17:CZ17,"E")</f>
        <v>2</v>
      </c>
      <c r="DC17" s="106">
        <f t="shared" si="0"/>
        <v>1</v>
      </c>
    </row>
    <row r="18" spans="1:107" ht="57.75" customHeight="1" x14ac:dyDescent="0.2">
      <c r="A18" s="299"/>
      <c r="B18" s="401"/>
      <c r="C18" s="398" t="s">
        <v>125</v>
      </c>
      <c r="D18" s="383"/>
      <c r="E18" s="383"/>
      <c r="F18" s="383"/>
      <c r="G18" s="422"/>
      <c r="H18" s="72" t="s">
        <v>69</v>
      </c>
      <c r="I18" s="118"/>
      <c r="J18" s="119"/>
      <c r="K18" s="120"/>
      <c r="L18" s="120"/>
      <c r="M18" s="120"/>
      <c r="N18" s="120"/>
      <c r="O18" s="120"/>
      <c r="P18" s="121" t="s">
        <v>38</v>
      </c>
      <c r="Q18" s="119" t="s">
        <v>38</v>
      </c>
      <c r="R18" s="120"/>
      <c r="S18" s="120"/>
      <c r="T18" s="120"/>
      <c r="U18" s="120"/>
      <c r="V18" s="120"/>
      <c r="W18" s="120"/>
      <c r="X18" s="120"/>
      <c r="Y18" s="118" t="s">
        <v>12</v>
      </c>
      <c r="Z18" s="120" t="s">
        <v>13</v>
      </c>
      <c r="AA18" s="120"/>
      <c r="AB18" s="120"/>
      <c r="AC18" s="120"/>
      <c r="AD18" s="120"/>
      <c r="AE18" s="122"/>
      <c r="AF18" s="121"/>
      <c r="AG18" s="119"/>
      <c r="AH18" s="120"/>
      <c r="AI18" s="120"/>
      <c r="AJ18" s="120"/>
      <c r="AK18" s="120"/>
      <c r="AL18" s="120"/>
      <c r="AM18" s="120"/>
      <c r="AN18" s="121"/>
      <c r="AO18" s="119"/>
      <c r="AP18" s="120"/>
      <c r="AQ18" s="120"/>
      <c r="AR18" s="120"/>
      <c r="AS18" s="120"/>
      <c r="AT18" s="120"/>
      <c r="AU18" s="120"/>
      <c r="AV18" s="123"/>
      <c r="AW18" s="118"/>
      <c r="AX18" s="120"/>
      <c r="AY18" s="120"/>
      <c r="AZ18" s="120"/>
      <c r="BA18" s="120"/>
      <c r="BB18" s="120"/>
      <c r="BC18" s="120"/>
      <c r="BD18" s="123"/>
      <c r="BE18" s="118"/>
      <c r="BF18" s="120"/>
      <c r="BG18" s="120"/>
      <c r="BH18" s="120"/>
      <c r="BI18" s="120"/>
      <c r="BJ18" s="120"/>
      <c r="BK18" s="120"/>
      <c r="BL18" s="123"/>
      <c r="BM18" s="118" t="s">
        <v>12</v>
      </c>
      <c r="BN18" s="120"/>
      <c r="BO18" s="120"/>
      <c r="BP18" s="120"/>
      <c r="BQ18" s="120"/>
      <c r="BR18" s="120"/>
      <c r="BS18" s="120"/>
      <c r="BT18" s="123"/>
      <c r="BU18" s="118"/>
      <c r="BV18" s="120"/>
      <c r="BW18" s="120"/>
      <c r="BX18" s="120"/>
      <c r="BY18" s="120"/>
      <c r="BZ18" s="120"/>
      <c r="CA18" s="120"/>
      <c r="CB18" s="123"/>
      <c r="CC18" s="118"/>
      <c r="CD18" s="120"/>
      <c r="CE18" s="120"/>
      <c r="CF18" s="120"/>
      <c r="CG18" s="120"/>
      <c r="CH18" s="120"/>
      <c r="CI18" s="120"/>
      <c r="CJ18" s="123"/>
      <c r="CK18" s="118"/>
      <c r="CL18" s="120"/>
      <c r="CM18" s="120"/>
      <c r="CN18" s="120"/>
      <c r="CO18" s="120"/>
      <c r="CP18" s="120"/>
      <c r="CQ18" s="120"/>
      <c r="CR18" s="123"/>
      <c r="CS18" s="118"/>
      <c r="CT18" s="120"/>
      <c r="CU18" s="120"/>
      <c r="CV18" s="120"/>
      <c r="CW18" s="120" t="s">
        <v>12</v>
      </c>
      <c r="CX18" s="120"/>
      <c r="CY18" s="120"/>
      <c r="CZ18" s="123"/>
      <c r="DA18" s="118">
        <f>COUNTIF(I18:CZ18,"P")</f>
        <v>3</v>
      </c>
      <c r="DB18" s="105">
        <f>COUNTIF(I18:CZ18,"E")</f>
        <v>1</v>
      </c>
      <c r="DC18" s="106">
        <f t="shared" si="0"/>
        <v>0.33333333333333331</v>
      </c>
    </row>
    <row r="19" spans="1:107" ht="14.25" customHeight="1" x14ac:dyDescent="0.2">
      <c r="A19" s="299"/>
      <c r="B19" s="36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6"/>
      <c r="DA19" s="94">
        <f>SUM(DA16:DA18)</f>
        <v>6</v>
      </c>
      <c r="DB19" s="94">
        <f>SUM(DB16:DB18)</f>
        <v>4</v>
      </c>
      <c r="DC19" s="95">
        <f t="shared" si="0"/>
        <v>0.66666666666666663</v>
      </c>
    </row>
    <row r="20" spans="1:107" ht="38.25" customHeight="1" x14ac:dyDescent="0.2">
      <c r="A20" s="299"/>
      <c r="B20" s="401" t="s">
        <v>77</v>
      </c>
      <c r="C20" s="429" t="s">
        <v>40</v>
      </c>
      <c r="D20" s="380"/>
      <c r="E20" s="380"/>
      <c r="F20" s="380"/>
      <c r="G20" s="420"/>
      <c r="H20" s="72" t="s">
        <v>69</v>
      </c>
      <c r="I20" s="124"/>
      <c r="J20" s="125"/>
      <c r="K20" s="125"/>
      <c r="L20" s="125"/>
      <c r="M20" s="125"/>
      <c r="N20" s="125"/>
      <c r="O20" s="125" t="s">
        <v>12</v>
      </c>
      <c r="P20" s="126" t="s">
        <v>13</v>
      </c>
      <c r="Q20" s="124"/>
      <c r="R20" s="125"/>
      <c r="S20" s="125" t="s">
        <v>38</v>
      </c>
      <c r="T20" s="125"/>
      <c r="U20" s="125"/>
      <c r="V20" s="125"/>
      <c r="W20" s="125" t="s">
        <v>12</v>
      </c>
      <c r="X20" s="126" t="s">
        <v>13</v>
      </c>
      <c r="Y20" s="124"/>
      <c r="Z20" s="125"/>
      <c r="AA20" s="125"/>
      <c r="AB20" s="125"/>
      <c r="AC20" s="125" t="s">
        <v>12</v>
      </c>
      <c r="AD20" s="125" t="s">
        <v>13</v>
      </c>
      <c r="AE20" s="125"/>
      <c r="AF20" s="125"/>
      <c r="AG20" s="124"/>
      <c r="AH20" s="125"/>
      <c r="AI20" s="125"/>
      <c r="AJ20" s="125"/>
      <c r="AK20" s="125" t="s">
        <v>12</v>
      </c>
      <c r="AL20" s="125" t="s">
        <v>13</v>
      </c>
      <c r="AM20" s="125"/>
      <c r="AN20" s="126"/>
      <c r="AO20" s="124"/>
      <c r="AP20" s="125"/>
      <c r="AQ20" s="125"/>
      <c r="AR20" s="125"/>
      <c r="AS20" s="125" t="s">
        <v>12</v>
      </c>
      <c r="AT20" s="125" t="s">
        <v>13</v>
      </c>
      <c r="AU20" s="125"/>
      <c r="AV20" s="126"/>
      <c r="AW20" s="124"/>
      <c r="AX20" s="125"/>
      <c r="AY20" s="125"/>
      <c r="AZ20" s="125"/>
      <c r="BA20" s="125" t="s">
        <v>12</v>
      </c>
      <c r="BB20" s="125" t="s">
        <v>13</v>
      </c>
      <c r="BC20" s="125"/>
      <c r="BD20" s="126"/>
      <c r="BE20" s="124"/>
      <c r="BF20" s="125"/>
      <c r="BG20" s="125"/>
      <c r="BH20" s="125"/>
      <c r="BI20" s="125" t="s">
        <v>12</v>
      </c>
      <c r="BJ20" s="125" t="s">
        <v>13</v>
      </c>
      <c r="BK20" s="125"/>
      <c r="BL20" s="126"/>
      <c r="BM20" s="124"/>
      <c r="BN20" s="125"/>
      <c r="BO20" s="125"/>
      <c r="BP20" s="125"/>
      <c r="BQ20" s="125" t="s">
        <v>12</v>
      </c>
      <c r="BR20" s="125"/>
      <c r="BS20" s="125"/>
      <c r="BT20" s="126"/>
      <c r="BU20" s="124"/>
      <c r="BV20" s="125"/>
      <c r="BW20" s="125"/>
      <c r="BX20" s="125"/>
      <c r="BY20" s="125" t="s">
        <v>12</v>
      </c>
      <c r="BZ20" s="125"/>
      <c r="CA20" s="125"/>
      <c r="CB20" s="126"/>
      <c r="CC20" s="124"/>
      <c r="CD20" s="125"/>
      <c r="CE20" s="125"/>
      <c r="CF20" s="125"/>
      <c r="CG20" s="125" t="s">
        <v>12</v>
      </c>
      <c r="CH20" s="125"/>
      <c r="CI20" s="125"/>
      <c r="CJ20" s="126"/>
      <c r="CK20" s="124"/>
      <c r="CL20" s="125"/>
      <c r="CM20" s="125"/>
      <c r="CN20" s="125"/>
      <c r="CO20" s="125" t="s">
        <v>12</v>
      </c>
      <c r="CP20" s="125"/>
      <c r="CQ20" s="125"/>
      <c r="CR20" s="126"/>
      <c r="CS20" s="124"/>
      <c r="CT20" s="125"/>
      <c r="CU20" s="125" t="s">
        <v>12</v>
      </c>
      <c r="CV20" s="125"/>
      <c r="CW20" s="125"/>
      <c r="CX20" s="125"/>
      <c r="CY20" s="125"/>
      <c r="CZ20" s="127"/>
      <c r="DA20" s="128">
        <f>COUNTIF(I20:CZ20,"P")</f>
        <v>12</v>
      </c>
      <c r="DB20" s="129">
        <f>COUNTIF(I20:CZ20,"E")</f>
        <v>7</v>
      </c>
      <c r="DC20" s="130">
        <f>DB20/DA20</f>
        <v>0.58333333333333337</v>
      </c>
    </row>
    <row r="21" spans="1:107" ht="38.25" customHeight="1" x14ac:dyDescent="0.2">
      <c r="A21" s="299"/>
      <c r="B21" s="401"/>
      <c r="C21" s="423" t="s">
        <v>43</v>
      </c>
      <c r="D21" s="424"/>
      <c r="E21" s="424"/>
      <c r="F21" s="424"/>
      <c r="G21" s="425"/>
      <c r="H21" s="72" t="s">
        <v>69</v>
      </c>
      <c r="I21" s="124"/>
      <c r="J21" s="125"/>
      <c r="K21" s="125"/>
      <c r="L21" s="125"/>
      <c r="M21" s="125"/>
      <c r="N21" s="125"/>
      <c r="O21" s="125"/>
      <c r="P21" s="126"/>
      <c r="Q21" s="124"/>
      <c r="R21" s="125"/>
      <c r="S21" s="125"/>
      <c r="T21" s="125"/>
      <c r="U21" s="125"/>
      <c r="V21" s="125"/>
      <c r="W21" s="125"/>
      <c r="X21" s="126"/>
      <c r="Y21" s="124"/>
      <c r="Z21" s="125"/>
      <c r="AA21" s="125"/>
      <c r="AB21" s="125"/>
      <c r="AC21" s="125"/>
      <c r="AD21" s="125"/>
      <c r="AE21" s="125"/>
      <c r="AF21" s="125"/>
      <c r="AG21" s="124"/>
      <c r="AH21" s="125"/>
      <c r="AI21" s="125"/>
      <c r="AJ21" s="125"/>
      <c r="AK21" s="125"/>
      <c r="AL21" s="125"/>
      <c r="AM21" s="125"/>
      <c r="AN21" s="126"/>
      <c r="AO21" s="124"/>
      <c r="AP21" s="125"/>
      <c r="AQ21" s="125"/>
      <c r="AR21" s="125"/>
      <c r="AS21" s="125"/>
      <c r="AT21" s="125"/>
      <c r="AU21" s="125"/>
      <c r="AV21" s="126"/>
      <c r="AW21" s="124" t="s">
        <v>12</v>
      </c>
      <c r="AX21" s="125" t="s">
        <v>13</v>
      </c>
      <c r="AY21" s="125"/>
      <c r="AZ21" s="125"/>
      <c r="BA21" s="125"/>
      <c r="BB21" s="125"/>
      <c r="BC21" s="125"/>
      <c r="BD21" s="126"/>
      <c r="BE21" s="124"/>
      <c r="BF21" s="125"/>
      <c r="BG21" s="125"/>
      <c r="BH21" s="125"/>
      <c r="BI21" s="125" t="s">
        <v>38</v>
      </c>
      <c r="BJ21" s="125"/>
      <c r="BK21" s="125"/>
      <c r="BL21" s="126"/>
      <c r="BM21" s="124"/>
      <c r="BN21" s="125"/>
      <c r="BO21" s="125"/>
      <c r="BP21" s="125"/>
      <c r="BQ21" s="125"/>
      <c r="BR21" s="125"/>
      <c r="BS21" s="125"/>
      <c r="BT21" s="126"/>
      <c r="BU21" s="124"/>
      <c r="BV21" s="125"/>
      <c r="BW21" s="125"/>
      <c r="BX21" s="125"/>
      <c r="BY21" s="125"/>
      <c r="BZ21" s="125"/>
      <c r="CA21" s="125"/>
      <c r="CB21" s="126"/>
      <c r="CC21" s="124"/>
      <c r="CD21" s="125"/>
      <c r="CE21" s="125"/>
      <c r="CF21" s="125"/>
      <c r="CG21" s="125"/>
      <c r="CH21" s="125"/>
      <c r="CI21" s="125"/>
      <c r="CJ21" s="126"/>
      <c r="CK21" s="124"/>
      <c r="CL21" s="125"/>
      <c r="CM21" s="125"/>
      <c r="CN21" s="125"/>
      <c r="CO21" s="125"/>
      <c r="CP21" s="125"/>
      <c r="CQ21" s="125"/>
      <c r="CR21" s="126"/>
      <c r="CS21" s="124"/>
      <c r="CT21" s="125"/>
      <c r="CU21" s="125" t="s">
        <v>12</v>
      </c>
      <c r="CV21" s="125"/>
      <c r="CW21" s="125"/>
      <c r="CX21" s="125"/>
      <c r="CY21" s="125"/>
      <c r="CZ21" s="126"/>
      <c r="DA21" s="128">
        <f>COUNTIF(I21:CZ21,"P")</f>
        <v>2</v>
      </c>
      <c r="DB21" s="129">
        <f>COUNTIF(I21:CZ21,"E")</f>
        <v>1</v>
      </c>
      <c r="DC21" s="130">
        <f>DB21/DA21</f>
        <v>0.5</v>
      </c>
    </row>
    <row r="22" spans="1:107" ht="45.75" customHeight="1" x14ac:dyDescent="0.2">
      <c r="A22" s="299"/>
      <c r="B22" s="401"/>
      <c r="C22" s="402" t="s">
        <v>34</v>
      </c>
      <c r="D22" s="404"/>
      <c r="E22" s="404"/>
      <c r="F22" s="404"/>
      <c r="G22" s="419"/>
      <c r="H22" s="72" t="s">
        <v>69</v>
      </c>
      <c r="I22" s="124"/>
      <c r="J22" s="125"/>
      <c r="K22" s="125"/>
      <c r="L22" s="125"/>
      <c r="M22" s="125"/>
      <c r="N22" s="125"/>
      <c r="O22" s="125"/>
      <c r="P22" s="126"/>
      <c r="Q22" s="124"/>
      <c r="R22" s="125"/>
      <c r="S22" s="125"/>
      <c r="T22" s="125"/>
      <c r="U22" s="125"/>
      <c r="V22" s="125"/>
      <c r="W22" s="125"/>
      <c r="X22" s="126"/>
      <c r="Y22" s="124"/>
      <c r="Z22" s="125"/>
      <c r="AA22" s="125"/>
      <c r="AB22" s="125"/>
      <c r="AC22" s="125"/>
      <c r="AD22" s="125"/>
      <c r="AE22" s="125"/>
      <c r="AF22" s="125"/>
      <c r="AG22" s="124"/>
      <c r="AH22" s="125"/>
      <c r="AI22" s="125"/>
      <c r="AJ22" s="125"/>
      <c r="AK22" s="125"/>
      <c r="AL22" s="125"/>
      <c r="AM22" s="125"/>
      <c r="AN22" s="126"/>
      <c r="AO22" s="124"/>
      <c r="AP22" s="125"/>
      <c r="AQ22" s="125"/>
      <c r="AR22" s="125"/>
      <c r="AS22" s="125"/>
      <c r="AT22" s="125"/>
      <c r="AU22" s="125"/>
      <c r="AV22" s="126"/>
      <c r="AW22" s="124"/>
      <c r="AX22" s="125"/>
      <c r="AY22" s="125"/>
      <c r="AZ22" s="125"/>
      <c r="BA22" s="125"/>
      <c r="BB22" s="125"/>
      <c r="BC22" s="125"/>
      <c r="BD22" s="126"/>
      <c r="BE22" s="124"/>
      <c r="BF22" s="125"/>
      <c r="BG22" s="125"/>
      <c r="BH22" s="125"/>
      <c r="BI22" s="125"/>
      <c r="BJ22" s="125"/>
      <c r="BK22" s="125"/>
      <c r="BL22" s="126"/>
      <c r="BM22" s="124"/>
      <c r="BN22" s="125"/>
      <c r="BO22" s="125"/>
      <c r="BP22" s="125"/>
      <c r="BQ22" s="125"/>
      <c r="BR22" s="125"/>
      <c r="BS22" s="125"/>
      <c r="BT22" s="126"/>
      <c r="BU22" s="124"/>
      <c r="BV22" s="125"/>
      <c r="BW22" s="125"/>
      <c r="BX22" s="125"/>
      <c r="BY22" s="125"/>
      <c r="BZ22" s="125"/>
      <c r="CA22" s="125"/>
      <c r="CB22" s="126"/>
      <c r="CC22" s="124"/>
      <c r="CD22" s="125"/>
      <c r="CE22" s="125"/>
      <c r="CF22" s="125"/>
      <c r="CG22" s="125"/>
      <c r="CH22" s="125"/>
      <c r="CI22" s="125"/>
      <c r="CJ22" s="126"/>
      <c r="CK22" s="124"/>
      <c r="CL22" s="125"/>
      <c r="CM22" s="125"/>
      <c r="CN22" s="125"/>
      <c r="CO22" s="125"/>
      <c r="CP22" s="125"/>
      <c r="CQ22" s="125"/>
      <c r="CR22" s="126"/>
      <c r="CS22" s="124"/>
      <c r="CT22" s="125"/>
      <c r="CU22" s="125"/>
      <c r="CV22" s="125"/>
      <c r="CW22" s="125"/>
      <c r="CX22" s="125" t="s">
        <v>42</v>
      </c>
      <c r="CY22" s="125"/>
      <c r="CZ22" s="126"/>
      <c r="DA22" s="131">
        <f>COUNTIF(I22:CZ22,"P")</f>
        <v>1</v>
      </c>
      <c r="DB22" s="132">
        <f>COUNTIF(I22:CZ22,"E")</f>
        <v>0</v>
      </c>
      <c r="DC22" s="130">
        <f>DB22/DA22</f>
        <v>0</v>
      </c>
    </row>
    <row r="23" spans="1:107" s="17" customFormat="1" ht="19.5" customHeight="1" x14ac:dyDescent="0.2">
      <c r="A23" s="300"/>
      <c r="B23" s="240"/>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1"/>
      <c r="CB23" s="231"/>
      <c r="CC23" s="231"/>
      <c r="CD23" s="231"/>
      <c r="CE23" s="231"/>
      <c r="CF23" s="231"/>
      <c r="CG23" s="231"/>
      <c r="CH23" s="231"/>
      <c r="CI23" s="231"/>
      <c r="CJ23" s="231"/>
      <c r="CK23" s="231"/>
      <c r="CL23" s="231"/>
      <c r="CM23" s="231"/>
      <c r="CN23" s="231"/>
      <c r="CO23" s="231"/>
      <c r="CP23" s="231"/>
      <c r="CQ23" s="231"/>
      <c r="CR23" s="231"/>
      <c r="CS23" s="231"/>
      <c r="CT23" s="231"/>
      <c r="CU23" s="231"/>
      <c r="CV23" s="231"/>
      <c r="CW23" s="231"/>
      <c r="CX23" s="231"/>
      <c r="CY23" s="231"/>
      <c r="CZ23" s="231"/>
      <c r="DA23" s="82">
        <f>SUM(DA20:DA22)</f>
        <v>15</v>
      </c>
      <c r="DB23" s="82">
        <f>SUM(DB20:DB22)</f>
        <v>8</v>
      </c>
      <c r="DC23" s="97">
        <f t="shared" ref="DC23" si="1">DB23/DA23</f>
        <v>0.53333333333333333</v>
      </c>
    </row>
    <row r="24" spans="1:107" s="17" customFormat="1" ht="12" customHeight="1" x14ac:dyDescent="0.2">
      <c r="A24" s="300"/>
      <c r="B24" s="240"/>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96"/>
      <c r="DB24" s="96"/>
      <c r="DC24" s="242"/>
    </row>
    <row r="25" spans="1:107" ht="33.75" customHeight="1" x14ac:dyDescent="0.2">
      <c r="A25" s="299"/>
      <c r="B25" s="233"/>
      <c r="C25" s="96"/>
      <c r="D25" s="96"/>
      <c r="E25" s="96"/>
      <c r="F25" s="96"/>
      <c r="G25" s="96"/>
      <c r="H25" s="219" t="s">
        <v>15</v>
      </c>
      <c r="I25" s="362" t="s">
        <v>32</v>
      </c>
      <c r="J25" s="351"/>
      <c r="K25" s="351"/>
      <c r="L25" s="351"/>
      <c r="M25" s="351"/>
      <c r="N25" s="351"/>
      <c r="O25" s="351"/>
      <c r="P25" s="363"/>
      <c r="Q25" s="362" t="str">
        <f>Q11</f>
        <v>FEBRERO</v>
      </c>
      <c r="R25" s="351"/>
      <c r="S25" s="351"/>
      <c r="T25" s="351"/>
      <c r="U25" s="351"/>
      <c r="V25" s="351"/>
      <c r="W25" s="351"/>
      <c r="X25" s="363"/>
      <c r="Y25" s="362" t="str">
        <f>Y11</f>
        <v>MARZO</v>
      </c>
      <c r="Z25" s="351"/>
      <c r="AA25" s="351"/>
      <c r="AB25" s="351"/>
      <c r="AC25" s="351"/>
      <c r="AD25" s="351"/>
      <c r="AE25" s="351"/>
      <c r="AF25" s="363"/>
      <c r="AG25" s="362" t="str">
        <f>AG11</f>
        <v>ABRIL</v>
      </c>
      <c r="AH25" s="351"/>
      <c r="AI25" s="351"/>
      <c r="AJ25" s="351"/>
      <c r="AK25" s="351"/>
      <c r="AL25" s="351"/>
      <c r="AM25" s="351"/>
      <c r="AN25" s="363"/>
      <c r="AO25" s="362" t="str">
        <f>AO11</f>
        <v>MAYO</v>
      </c>
      <c r="AP25" s="351"/>
      <c r="AQ25" s="351"/>
      <c r="AR25" s="351"/>
      <c r="AS25" s="351"/>
      <c r="AT25" s="351"/>
      <c r="AU25" s="351"/>
      <c r="AV25" s="363"/>
      <c r="AW25" s="362" t="str">
        <f>AW11</f>
        <v>JUNIO</v>
      </c>
      <c r="AX25" s="351"/>
      <c r="AY25" s="351"/>
      <c r="AZ25" s="351"/>
      <c r="BA25" s="351"/>
      <c r="BB25" s="351"/>
      <c r="BC25" s="351"/>
      <c r="BD25" s="363"/>
      <c r="BE25" s="362" t="str">
        <f>BE11</f>
        <v>JULIO</v>
      </c>
      <c r="BF25" s="351"/>
      <c r="BG25" s="351"/>
      <c r="BH25" s="351"/>
      <c r="BI25" s="351"/>
      <c r="BJ25" s="351"/>
      <c r="BK25" s="351"/>
      <c r="BL25" s="363"/>
      <c r="BM25" s="362" t="str">
        <f>BM11</f>
        <v>AGOSTO</v>
      </c>
      <c r="BN25" s="351"/>
      <c r="BO25" s="351"/>
      <c r="BP25" s="351"/>
      <c r="BQ25" s="351"/>
      <c r="BR25" s="351"/>
      <c r="BS25" s="351"/>
      <c r="BT25" s="363"/>
      <c r="BU25" s="362" t="str">
        <f>BU11</f>
        <v>SEPTIEMBRE</v>
      </c>
      <c r="BV25" s="351"/>
      <c r="BW25" s="351"/>
      <c r="BX25" s="351"/>
      <c r="BY25" s="351"/>
      <c r="BZ25" s="351"/>
      <c r="CA25" s="351"/>
      <c r="CB25" s="363"/>
      <c r="CC25" s="362" t="str">
        <f>CC11</f>
        <v>OCTUBRE</v>
      </c>
      <c r="CD25" s="351"/>
      <c r="CE25" s="351"/>
      <c r="CF25" s="351"/>
      <c r="CG25" s="351"/>
      <c r="CH25" s="351"/>
      <c r="CI25" s="351"/>
      <c r="CJ25" s="363"/>
      <c r="CK25" s="362" t="str">
        <f>CK11</f>
        <v>NOVIEMBRE</v>
      </c>
      <c r="CL25" s="351"/>
      <c r="CM25" s="351"/>
      <c r="CN25" s="351"/>
      <c r="CO25" s="351"/>
      <c r="CP25" s="351"/>
      <c r="CQ25" s="351"/>
      <c r="CR25" s="363"/>
      <c r="CS25" s="362" t="str">
        <f>CS11</f>
        <v>DICIEMBRE</v>
      </c>
      <c r="CT25" s="351"/>
      <c r="CU25" s="351"/>
      <c r="CV25" s="351"/>
      <c r="CW25" s="351"/>
      <c r="CX25" s="351"/>
      <c r="CY25" s="351"/>
      <c r="CZ25" s="363"/>
      <c r="DA25" s="235"/>
      <c r="DB25" s="236"/>
      <c r="DC25" s="237"/>
    </row>
    <row r="26" spans="1:107" ht="12.75" customHeight="1" x14ac:dyDescent="0.2">
      <c r="A26" s="299"/>
      <c r="B26" s="234"/>
      <c r="C26" s="232"/>
      <c r="D26" s="232"/>
      <c r="E26" s="232"/>
      <c r="F26" s="232"/>
      <c r="G26" s="232"/>
      <c r="H26" s="85" t="s">
        <v>16</v>
      </c>
      <c r="I26" s="415"/>
      <c r="J26" s="415"/>
      <c r="K26" s="415"/>
      <c r="L26" s="415"/>
      <c r="M26" s="417">
        <f t="shared" ref="M26" si="2">COUNTIF(M14:M22,"P")</f>
        <v>1</v>
      </c>
      <c r="N26" s="417"/>
      <c r="O26" s="416">
        <f>COUNTIF(O14:O22,"P")</f>
        <v>1</v>
      </c>
      <c r="P26" s="416"/>
      <c r="Q26" s="415"/>
      <c r="R26" s="415"/>
      <c r="S26" s="416">
        <f>COUNTIF(S14:S22,"P")</f>
        <v>1</v>
      </c>
      <c r="T26" s="416"/>
      <c r="U26" s="415"/>
      <c r="V26" s="415"/>
      <c r="W26" s="417">
        <f t="shared" ref="W26" si="3">COUNTIF(W14:W22,"P")</f>
        <v>1</v>
      </c>
      <c r="X26" s="417"/>
      <c r="Y26" s="416">
        <f>COUNTIF(Y14:Y22,"P")</f>
        <v>1</v>
      </c>
      <c r="Z26" s="416"/>
      <c r="AA26" s="415"/>
      <c r="AB26" s="415"/>
      <c r="AC26" s="417">
        <f t="shared" ref="AC26" si="4">COUNTIF(AC14:AC22,"P")</f>
        <v>1</v>
      </c>
      <c r="AD26" s="417"/>
      <c r="AE26" s="415"/>
      <c r="AF26" s="415"/>
      <c r="AG26" s="415"/>
      <c r="AH26" s="415"/>
      <c r="AI26" s="415"/>
      <c r="AJ26" s="415"/>
      <c r="AK26" s="417">
        <f t="shared" ref="AK26" si="5">COUNTIF(AK14:AK22,"P")</f>
        <v>2</v>
      </c>
      <c r="AL26" s="417"/>
      <c r="AM26" s="415"/>
      <c r="AN26" s="415"/>
      <c r="AO26" s="415"/>
      <c r="AP26" s="415"/>
      <c r="AQ26" s="415"/>
      <c r="AR26" s="415"/>
      <c r="AS26" s="417">
        <f t="shared" ref="AS26" si="6">COUNTIF(AS14:AS22,"P")</f>
        <v>1</v>
      </c>
      <c r="AT26" s="417"/>
      <c r="AU26" s="415"/>
      <c r="AV26" s="415"/>
      <c r="AW26" s="416">
        <f>COUNTIF(AW14:AW22,"P")</f>
        <v>2</v>
      </c>
      <c r="AX26" s="416"/>
      <c r="AY26" s="415"/>
      <c r="AZ26" s="415"/>
      <c r="BA26" s="417">
        <f t="shared" ref="BA26" si="7">COUNTIF(BA14:BA22,"P")</f>
        <v>1</v>
      </c>
      <c r="BB26" s="417"/>
      <c r="BC26" s="415"/>
      <c r="BD26" s="415"/>
      <c r="BE26" s="415"/>
      <c r="BF26" s="415"/>
      <c r="BG26" s="415"/>
      <c r="BH26" s="415"/>
      <c r="BI26" s="417">
        <f t="shared" ref="BI26" si="8">COUNTIF(BI14:BI22,"P")</f>
        <v>2</v>
      </c>
      <c r="BJ26" s="417"/>
      <c r="BK26" s="415"/>
      <c r="BL26" s="415"/>
      <c r="BM26" s="416">
        <f>COUNTIF(BM14:BM22,"P")</f>
        <v>1</v>
      </c>
      <c r="BN26" s="416"/>
      <c r="BO26" s="415"/>
      <c r="BP26" s="415"/>
      <c r="BQ26" s="417">
        <f t="shared" ref="BQ26" si="9">COUNTIF(BQ14:BQ22,"P")</f>
        <v>1</v>
      </c>
      <c r="BR26" s="417"/>
      <c r="BS26" s="415"/>
      <c r="BT26" s="415"/>
      <c r="BU26" s="415"/>
      <c r="BV26" s="415"/>
      <c r="BW26" s="415"/>
      <c r="BX26" s="415"/>
      <c r="BY26" s="417">
        <f t="shared" ref="BY26" si="10">COUNTIF(BY14:BY22,"P")</f>
        <v>1</v>
      </c>
      <c r="BZ26" s="417"/>
      <c r="CA26" s="415"/>
      <c r="CB26" s="415"/>
      <c r="CC26" s="415"/>
      <c r="CD26" s="415"/>
      <c r="CE26" s="418"/>
      <c r="CF26" s="418"/>
      <c r="CG26" s="417">
        <f t="shared" ref="CG26" si="11">COUNTIF(CG14:CG22,"P")</f>
        <v>1</v>
      </c>
      <c r="CH26" s="417"/>
      <c r="CI26" s="416">
        <f>COUNTIF(CI14:CI22,"P")</f>
        <v>1</v>
      </c>
      <c r="CJ26" s="416"/>
      <c r="CK26" s="415"/>
      <c r="CL26" s="415"/>
      <c r="CM26" s="415"/>
      <c r="CN26" s="415"/>
      <c r="CO26" s="417">
        <f t="shared" ref="CO26" si="12">COUNTIF(CO14:CO22,"P")</f>
        <v>1</v>
      </c>
      <c r="CP26" s="417"/>
      <c r="CQ26" s="415"/>
      <c r="CR26" s="415"/>
      <c r="CS26" s="415"/>
      <c r="CT26" s="415"/>
      <c r="CU26" s="417">
        <f t="shared" ref="CU26" si="13">COUNTIF(CU14:CU22,"P")</f>
        <v>2</v>
      </c>
      <c r="CV26" s="417"/>
      <c r="CW26" s="417">
        <f t="shared" ref="CW26" si="14">COUNTIF(CW14:CW22,"P")</f>
        <v>1</v>
      </c>
      <c r="CX26" s="417"/>
      <c r="CY26" s="418"/>
      <c r="CZ26" s="418"/>
      <c r="DA26" s="238"/>
      <c r="DB26" s="236"/>
      <c r="DC26" s="237"/>
    </row>
    <row r="27" spans="1:107" ht="12.75" customHeight="1" x14ac:dyDescent="0.2">
      <c r="A27" s="299"/>
      <c r="B27" s="234"/>
      <c r="C27" s="232"/>
      <c r="D27" s="232"/>
      <c r="E27" s="232"/>
      <c r="F27" s="232"/>
      <c r="G27" s="232"/>
      <c r="H27" s="85" t="s">
        <v>17</v>
      </c>
      <c r="I27" s="415"/>
      <c r="J27" s="415"/>
      <c r="K27" s="415"/>
      <c r="L27" s="415"/>
      <c r="M27" s="417">
        <f t="shared" ref="M27" si="15">COUNTIF(N14:N22,"E")</f>
        <v>1</v>
      </c>
      <c r="N27" s="417"/>
      <c r="O27" s="416">
        <f>COUNTIF(P14:P22,"E")</f>
        <v>1</v>
      </c>
      <c r="P27" s="416"/>
      <c r="Q27" s="415"/>
      <c r="R27" s="415"/>
      <c r="S27" s="416">
        <f>COUNTIF(T14:T22,"E")</f>
        <v>1</v>
      </c>
      <c r="T27" s="416"/>
      <c r="U27" s="415"/>
      <c r="V27" s="415"/>
      <c r="W27" s="417">
        <f t="shared" ref="W27" si="16">COUNTIF(X14:X22,"E")</f>
        <v>1</v>
      </c>
      <c r="X27" s="417"/>
      <c r="Y27" s="416">
        <f>COUNTIF(Z14:Z22,"E")</f>
        <v>1</v>
      </c>
      <c r="Z27" s="416"/>
      <c r="AA27" s="415"/>
      <c r="AB27" s="415"/>
      <c r="AC27" s="417">
        <f t="shared" ref="AC27" si="17">COUNTIF(AD14:AD22,"E")</f>
        <v>1</v>
      </c>
      <c r="AD27" s="417"/>
      <c r="AE27" s="415"/>
      <c r="AF27" s="415"/>
      <c r="AG27" s="415"/>
      <c r="AH27" s="415"/>
      <c r="AI27" s="415"/>
      <c r="AJ27" s="415"/>
      <c r="AK27" s="417">
        <f t="shared" ref="AK27" si="18">COUNTIF(AL14:AL22,"E")</f>
        <v>2</v>
      </c>
      <c r="AL27" s="417"/>
      <c r="AM27" s="415"/>
      <c r="AN27" s="415"/>
      <c r="AO27" s="415"/>
      <c r="AP27" s="415"/>
      <c r="AQ27" s="415"/>
      <c r="AR27" s="415"/>
      <c r="AS27" s="417">
        <f t="shared" ref="AS27" si="19">COUNTIF(AT14:AT22,"E")</f>
        <v>1</v>
      </c>
      <c r="AT27" s="417"/>
      <c r="AU27" s="415"/>
      <c r="AV27" s="415"/>
      <c r="AW27" s="416">
        <f>COUNTIF(AX14:AX22,"E")</f>
        <v>2</v>
      </c>
      <c r="AX27" s="416"/>
      <c r="AY27" s="415"/>
      <c r="AZ27" s="415"/>
      <c r="BA27" s="417">
        <f t="shared" ref="BA27" si="20">COUNTIF(BB14:BB22,"E")</f>
        <v>1</v>
      </c>
      <c r="BB27" s="417"/>
      <c r="BC27" s="415"/>
      <c r="BD27" s="415"/>
      <c r="BE27" s="415"/>
      <c r="BF27" s="415"/>
      <c r="BG27" s="415"/>
      <c r="BH27" s="415"/>
      <c r="BI27" s="417">
        <f t="shared" ref="BI27" si="21">COUNTIF(BJ14:BJ22,"E")</f>
        <v>2</v>
      </c>
      <c r="BJ27" s="417"/>
      <c r="BK27" s="415"/>
      <c r="BL27" s="415"/>
      <c r="BM27" s="416">
        <f>COUNTIF(BN14:BN22,"E")</f>
        <v>0</v>
      </c>
      <c r="BN27" s="416"/>
      <c r="BO27" s="415"/>
      <c r="BP27" s="415"/>
      <c r="BQ27" s="417">
        <f t="shared" ref="BQ27" si="22">COUNTIF(BR14:BR22,"E")</f>
        <v>0</v>
      </c>
      <c r="BR27" s="417"/>
      <c r="BS27" s="415"/>
      <c r="BT27" s="415"/>
      <c r="BU27" s="415"/>
      <c r="BV27" s="415"/>
      <c r="BW27" s="415"/>
      <c r="BX27" s="415"/>
      <c r="BY27" s="417">
        <f t="shared" ref="BY27" si="23">COUNTIF(BZ14:BZ22,"E")</f>
        <v>0</v>
      </c>
      <c r="BZ27" s="417"/>
      <c r="CA27" s="415"/>
      <c r="CB27" s="415"/>
      <c r="CC27" s="415"/>
      <c r="CD27" s="415"/>
      <c r="CE27" s="418"/>
      <c r="CF27" s="418"/>
      <c r="CG27" s="417">
        <f t="shared" ref="CG27" si="24">COUNTIF(CH14:CH22,"E")</f>
        <v>0</v>
      </c>
      <c r="CH27" s="417"/>
      <c r="CI27" s="416">
        <f>COUNTIF(CJ14:CJ22,"P")</f>
        <v>0</v>
      </c>
      <c r="CJ27" s="416"/>
      <c r="CK27" s="415"/>
      <c r="CL27" s="415"/>
      <c r="CM27" s="415"/>
      <c r="CN27" s="415"/>
      <c r="CO27" s="417">
        <f t="shared" ref="CO27" si="25">COUNTIF(CP14:CP22,"E")</f>
        <v>0</v>
      </c>
      <c r="CP27" s="417"/>
      <c r="CQ27" s="415"/>
      <c r="CR27" s="415"/>
      <c r="CS27" s="415"/>
      <c r="CT27" s="415"/>
      <c r="CU27" s="417">
        <f t="shared" ref="CU27" si="26">COUNTIF(CV14:CV22,"E")</f>
        <v>0</v>
      </c>
      <c r="CV27" s="417"/>
      <c r="CW27" s="417">
        <f t="shared" ref="CW27" si="27">COUNTIF(CX14:CX22,"E")</f>
        <v>0</v>
      </c>
      <c r="CX27" s="417"/>
      <c r="CY27" s="418"/>
      <c r="CZ27" s="418"/>
      <c r="DA27" s="238"/>
      <c r="DB27" s="236"/>
      <c r="DC27" s="237"/>
    </row>
    <row r="28" spans="1:107" ht="12.75" customHeight="1" x14ac:dyDescent="0.2">
      <c r="A28" s="299"/>
      <c r="B28" s="234"/>
      <c r="C28" s="232"/>
      <c r="D28" s="232"/>
      <c r="E28" s="232"/>
      <c r="F28" s="232"/>
      <c r="G28" s="232"/>
      <c r="H28" s="85" t="s">
        <v>18</v>
      </c>
      <c r="I28" s="426"/>
      <c r="J28" s="426"/>
      <c r="K28" s="426"/>
      <c r="L28" s="426"/>
      <c r="M28" s="427">
        <f>M27/M26</f>
        <v>1</v>
      </c>
      <c r="N28" s="427"/>
      <c r="O28" s="428">
        <f>O27/O26</f>
        <v>1</v>
      </c>
      <c r="P28" s="428"/>
      <c r="Q28" s="415"/>
      <c r="R28" s="415"/>
      <c r="S28" s="434">
        <f>S27/S26</f>
        <v>1</v>
      </c>
      <c r="T28" s="435"/>
      <c r="U28" s="426"/>
      <c r="V28" s="426"/>
      <c r="W28" s="427">
        <f>W27/W26</f>
        <v>1</v>
      </c>
      <c r="X28" s="427"/>
      <c r="Y28" s="428">
        <f>Y27/Y26</f>
        <v>1</v>
      </c>
      <c r="Z28" s="428"/>
      <c r="AA28" s="426"/>
      <c r="AB28" s="426"/>
      <c r="AC28" s="427">
        <f t="shared" ref="AC28" si="28">+AC27/AC26</f>
        <v>1</v>
      </c>
      <c r="AD28" s="427"/>
      <c r="AE28" s="426"/>
      <c r="AF28" s="426"/>
      <c r="AG28" s="426"/>
      <c r="AH28" s="426"/>
      <c r="AI28" s="426"/>
      <c r="AJ28" s="426"/>
      <c r="AK28" s="427">
        <f t="shared" ref="AK28" si="29">+AK27/AK26</f>
        <v>1</v>
      </c>
      <c r="AL28" s="427"/>
      <c r="AM28" s="426"/>
      <c r="AN28" s="426"/>
      <c r="AO28" s="426"/>
      <c r="AP28" s="426"/>
      <c r="AQ28" s="426"/>
      <c r="AR28" s="426"/>
      <c r="AS28" s="427">
        <f t="shared" ref="AS28" si="30">+AS27/AS26</f>
        <v>1</v>
      </c>
      <c r="AT28" s="427"/>
      <c r="AU28" s="426"/>
      <c r="AV28" s="426"/>
      <c r="AW28" s="428">
        <f>AW27/AW26</f>
        <v>1</v>
      </c>
      <c r="AX28" s="428"/>
      <c r="AY28" s="415"/>
      <c r="AZ28" s="415"/>
      <c r="BA28" s="427">
        <f t="shared" ref="BA28" si="31">+BA27/BA26</f>
        <v>1</v>
      </c>
      <c r="BB28" s="427"/>
      <c r="BC28" s="426"/>
      <c r="BD28" s="426"/>
      <c r="BE28" s="426"/>
      <c r="BF28" s="426"/>
      <c r="BG28" s="426"/>
      <c r="BH28" s="426"/>
      <c r="BI28" s="427">
        <f t="shared" ref="BI28" si="32">+BI27/BI26</f>
        <v>1</v>
      </c>
      <c r="BJ28" s="427"/>
      <c r="BK28" s="426"/>
      <c r="BL28" s="426"/>
      <c r="BM28" s="428">
        <f>BM27/BM26</f>
        <v>0</v>
      </c>
      <c r="BN28" s="428"/>
      <c r="BO28" s="426"/>
      <c r="BP28" s="426"/>
      <c r="BQ28" s="427">
        <f t="shared" ref="BQ28" si="33">+BQ27/BQ26</f>
        <v>0</v>
      </c>
      <c r="BR28" s="427"/>
      <c r="BS28" s="426"/>
      <c r="BT28" s="426"/>
      <c r="BU28" s="426"/>
      <c r="BV28" s="426"/>
      <c r="BW28" s="426"/>
      <c r="BX28" s="426"/>
      <c r="BY28" s="427">
        <f t="shared" ref="BY28" si="34">+BY27/BY26</f>
        <v>0</v>
      </c>
      <c r="BZ28" s="427"/>
      <c r="CA28" s="426"/>
      <c r="CB28" s="426"/>
      <c r="CC28" s="426"/>
      <c r="CD28" s="426"/>
      <c r="CE28" s="436"/>
      <c r="CF28" s="436"/>
      <c r="CG28" s="427">
        <f t="shared" ref="CG28" si="35">+CG27/CG26</f>
        <v>0</v>
      </c>
      <c r="CH28" s="427"/>
      <c r="CI28" s="428">
        <f>CI27/CI26</f>
        <v>0</v>
      </c>
      <c r="CJ28" s="428"/>
      <c r="CK28" s="426"/>
      <c r="CL28" s="426"/>
      <c r="CM28" s="426"/>
      <c r="CN28" s="426"/>
      <c r="CO28" s="427">
        <f t="shared" ref="CO28" si="36">+CO27/CO26</f>
        <v>0</v>
      </c>
      <c r="CP28" s="427"/>
      <c r="CQ28" s="426"/>
      <c r="CR28" s="426"/>
      <c r="CS28" s="426"/>
      <c r="CT28" s="426"/>
      <c r="CU28" s="427">
        <f>CU27/CU26</f>
        <v>0</v>
      </c>
      <c r="CV28" s="427"/>
      <c r="CW28" s="427">
        <f t="shared" ref="CW28" si="37">+CW27/CW26</f>
        <v>0</v>
      </c>
      <c r="CX28" s="427"/>
      <c r="CY28" s="436"/>
      <c r="CZ28" s="436"/>
      <c r="DA28" s="239"/>
      <c r="DB28" s="236"/>
      <c r="DC28" s="237"/>
    </row>
    <row r="29" spans="1:107" ht="23.25" hidden="1" customHeight="1" x14ac:dyDescent="0.2">
      <c r="A29" s="299"/>
      <c r="B29" s="136"/>
      <c r="C29" s="137"/>
      <c r="D29" s="137"/>
      <c r="E29" s="137"/>
      <c r="F29" s="137"/>
      <c r="G29" s="137"/>
      <c r="H29" s="85" t="s">
        <v>19</v>
      </c>
      <c r="I29" s="85"/>
      <c r="J29" s="85"/>
      <c r="K29" s="85"/>
      <c r="L29" s="85"/>
      <c r="M29" s="85"/>
      <c r="N29" s="85"/>
      <c r="O29" s="85"/>
      <c r="P29" s="85"/>
      <c r="Q29" s="437" t="e">
        <f>#REF!+Q26</f>
        <v>#REF!</v>
      </c>
      <c r="R29" s="437"/>
      <c r="S29" s="138"/>
      <c r="T29" s="138"/>
      <c r="U29" s="437" t="e">
        <f>Q29+U26</f>
        <v>#REF!</v>
      </c>
      <c r="V29" s="437"/>
      <c r="W29" s="438" t="e">
        <f>U29+W26</f>
        <v>#REF!</v>
      </c>
      <c r="X29" s="438"/>
      <c r="Y29" s="437" t="e">
        <f>W29+Y26</f>
        <v>#REF!</v>
      </c>
      <c r="Z29" s="437"/>
      <c r="AA29" s="138"/>
      <c r="AB29" s="138"/>
      <c r="AC29" s="437" t="e">
        <f>Y29+AC26</f>
        <v>#REF!</v>
      </c>
      <c r="AD29" s="437"/>
      <c r="AE29" s="438" t="e">
        <f>AC29+AE26</f>
        <v>#REF!</v>
      </c>
      <c r="AF29" s="438"/>
      <c r="AG29" s="437" t="e">
        <f>AE29+AG26</f>
        <v>#REF!</v>
      </c>
      <c r="AH29" s="437"/>
      <c r="AI29" s="138"/>
      <c r="AJ29" s="138"/>
      <c r="AK29" s="437" t="e">
        <f>AG29+AK26</f>
        <v>#REF!</v>
      </c>
      <c r="AL29" s="437"/>
      <c r="AM29" s="438" t="e">
        <f>AK29+AM26</f>
        <v>#REF!</v>
      </c>
      <c r="AN29" s="438"/>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437" t="e">
        <f>AM29+BU26</f>
        <v>#REF!</v>
      </c>
      <c r="BV29" s="437"/>
      <c r="BW29" s="138"/>
      <c r="BX29" s="138"/>
      <c r="BY29" s="437" t="e">
        <f>BU29+BY26</f>
        <v>#REF!</v>
      </c>
      <c r="BZ29" s="437"/>
      <c r="CA29" s="438" t="e">
        <f>BY29+CA26</f>
        <v>#REF!</v>
      </c>
      <c r="CB29" s="438"/>
      <c r="CC29" s="437" t="e">
        <f>CA29+CC26</f>
        <v>#REF!</v>
      </c>
      <c r="CD29" s="437"/>
      <c r="CE29" s="138"/>
      <c r="CF29" s="138"/>
      <c r="CG29" s="437" t="e">
        <f>CC29+CG26</f>
        <v>#REF!</v>
      </c>
      <c r="CH29" s="437"/>
      <c r="CI29" s="438" t="e">
        <f>CG29+CI26</f>
        <v>#REF!</v>
      </c>
      <c r="CJ29" s="438"/>
      <c r="CK29" s="437" t="e">
        <f>CI29+CK26</f>
        <v>#REF!</v>
      </c>
      <c r="CL29" s="437"/>
      <c r="CM29" s="138"/>
      <c r="CN29" s="138"/>
      <c r="CO29" s="437" t="e">
        <f>CK29+CO26</f>
        <v>#REF!</v>
      </c>
      <c r="CP29" s="437"/>
      <c r="CQ29" s="438" t="e">
        <f>CO29+CQ26</f>
        <v>#REF!</v>
      </c>
      <c r="CR29" s="438"/>
      <c r="CS29" s="437" t="e">
        <f>CQ29+CS26</f>
        <v>#REF!</v>
      </c>
      <c r="CT29" s="437"/>
      <c r="CU29" s="138"/>
      <c r="CV29" s="138"/>
      <c r="CW29" s="437" t="e">
        <f>CS29+CW26</f>
        <v>#REF!</v>
      </c>
      <c r="CX29" s="437"/>
      <c r="CY29" s="438" t="e">
        <f>CW29+CY26</f>
        <v>#REF!</v>
      </c>
      <c r="CZ29" s="438"/>
      <c r="DA29" s="133"/>
      <c r="DB29" s="134"/>
      <c r="DC29" s="135"/>
    </row>
    <row r="30" spans="1:107" ht="23.25" hidden="1" customHeight="1" x14ac:dyDescent="0.2">
      <c r="A30" s="299"/>
      <c r="B30" s="136"/>
      <c r="C30" s="137"/>
      <c r="D30" s="137"/>
      <c r="E30" s="137"/>
      <c r="F30" s="137"/>
      <c r="G30" s="137"/>
      <c r="H30" s="85" t="s">
        <v>20</v>
      </c>
      <c r="I30" s="85"/>
      <c r="J30" s="85"/>
      <c r="K30" s="85"/>
      <c r="L30" s="85"/>
      <c r="M30" s="85"/>
      <c r="N30" s="85"/>
      <c r="O30" s="85"/>
      <c r="P30" s="85"/>
      <c r="Q30" s="437" t="e">
        <f>#REF!+Q27</f>
        <v>#REF!</v>
      </c>
      <c r="R30" s="437"/>
      <c r="S30" s="138"/>
      <c r="T30" s="138"/>
      <c r="U30" s="437" t="e">
        <f>Q30+U27</f>
        <v>#REF!</v>
      </c>
      <c r="V30" s="437"/>
      <c r="W30" s="438" t="e">
        <f>U30+W27</f>
        <v>#REF!</v>
      </c>
      <c r="X30" s="438"/>
      <c r="Y30" s="437" t="e">
        <f>W30+Y27</f>
        <v>#REF!</v>
      </c>
      <c r="Z30" s="437"/>
      <c r="AA30" s="138"/>
      <c r="AB30" s="138"/>
      <c r="AC30" s="437" t="e">
        <f>Y30+AC27</f>
        <v>#REF!</v>
      </c>
      <c r="AD30" s="437"/>
      <c r="AE30" s="438" t="e">
        <f>AC30+AE27</f>
        <v>#REF!</v>
      </c>
      <c r="AF30" s="438"/>
      <c r="AG30" s="437" t="e">
        <f>AE30+AG27</f>
        <v>#REF!</v>
      </c>
      <c r="AH30" s="437"/>
      <c r="AI30" s="138"/>
      <c r="AJ30" s="138"/>
      <c r="AK30" s="437" t="e">
        <f>AG30+AK27</f>
        <v>#REF!</v>
      </c>
      <c r="AL30" s="437"/>
      <c r="AM30" s="438" t="e">
        <f>AK30+AM27</f>
        <v>#REF!</v>
      </c>
      <c r="AN30" s="438"/>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437" t="e">
        <f>AM30+BU27</f>
        <v>#REF!</v>
      </c>
      <c r="BV30" s="437"/>
      <c r="BW30" s="138"/>
      <c r="BX30" s="138"/>
      <c r="BY30" s="437" t="e">
        <f>BU30+BY27</f>
        <v>#REF!</v>
      </c>
      <c r="BZ30" s="437"/>
      <c r="CA30" s="438" t="e">
        <f>BY30+CA27</f>
        <v>#REF!</v>
      </c>
      <c r="CB30" s="438"/>
      <c r="CC30" s="437" t="e">
        <f>CA30+CC27</f>
        <v>#REF!</v>
      </c>
      <c r="CD30" s="437"/>
      <c r="CE30" s="138"/>
      <c r="CF30" s="138"/>
      <c r="CG30" s="437" t="e">
        <f>CC30+CG27</f>
        <v>#REF!</v>
      </c>
      <c r="CH30" s="437"/>
      <c r="CI30" s="438" t="e">
        <f>CG30+CI27</f>
        <v>#REF!</v>
      </c>
      <c r="CJ30" s="438"/>
      <c r="CK30" s="437" t="e">
        <f>CI30+CK27</f>
        <v>#REF!</v>
      </c>
      <c r="CL30" s="437"/>
      <c r="CM30" s="138"/>
      <c r="CN30" s="138"/>
      <c r="CO30" s="437" t="e">
        <f>CK30+CO27</f>
        <v>#REF!</v>
      </c>
      <c r="CP30" s="437"/>
      <c r="CQ30" s="438" t="e">
        <f>CO30+CQ27</f>
        <v>#REF!</v>
      </c>
      <c r="CR30" s="438"/>
      <c r="CS30" s="437" t="e">
        <f>CQ30+CS27</f>
        <v>#REF!</v>
      </c>
      <c r="CT30" s="437"/>
      <c r="CU30" s="138"/>
      <c r="CV30" s="138"/>
      <c r="CW30" s="437" t="e">
        <f>CS30+CW27</f>
        <v>#REF!</v>
      </c>
      <c r="CX30" s="437"/>
      <c r="CY30" s="438" t="e">
        <f>CW30+CY27</f>
        <v>#REF!</v>
      </c>
      <c r="CZ30" s="438"/>
      <c r="DA30" s="133"/>
      <c r="DB30" s="134"/>
      <c r="DC30" s="135"/>
    </row>
    <row r="31" spans="1:107" ht="23.25" hidden="1" customHeight="1" x14ac:dyDescent="0.2">
      <c r="A31" s="299"/>
      <c r="B31" s="136"/>
      <c r="C31" s="137"/>
      <c r="D31" s="137"/>
      <c r="E31" s="137"/>
      <c r="F31" s="137"/>
      <c r="G31" s="137"/>
      <c r="H31" s="318" t="s">
        <v>21</v>
      </c>
      <c r="I31" s="318"/>
      <c r="J31" s="318"/>
      <c r="K31" s="318"/>
      <c r="L31" s="318"/>
      <c r="M31" s="318"/>
      <c r="N31" s="318"/>
      <c r="O31" s="318"/>
      <c r="P31" s="318"/>
      <c r="Q31" s="439" t="e">
        <f>+Q30/Q29</f>
        <v>#REF!</v>
      </c>
      <c r="R31" s="440"/>
      <c r="S31" s="319"/>
      <c r="T31" s="319"/>
      <c r="U31" s="439" t="e">
        <f>+U30/U29</f>
        <v>#REF!</v>
      </c>
      <c r="V31" s="440"/>
      <c r="W31" s="439" t="e">
        <f>+W30/W29</f>
        <v>#REF!</v>
      </c>
      <c r="X31" s="440"/>
      <c r="Y31" s="439" t="e">
        <f>+Y30/Y29</f>
        <v>#REF!</v>
      </c>
      <c r="Z31" s="440"/>
      <c r="AA31" s="319"/>
      <c r="AB31" s="319"/>
      <c r="AC31" s="439" t="e">
        <f>+AC30/AC29</f>
        <v>#REF!</v>
      </c>
      <c r="AD31" s="440"/>
      <c r="AE31" s="439" t="e">
        <f>+AE30/AE29</f>
        <v>#REF!</v>
      </c>
      <c r="AF31" s="440"/>
      <c r="AG31" s="439" t="e">
        <f>+AG30/AG29</f>
        <v>#REF!</v>
      </c>
      <c r="AH31" s="440"/>
      <c r="AI31" s="319"/>
      <c r="AJ31" s="319"/>
      <c r="AK31" s="439" t="e">
        <f>+AK30/AK29</f>
        <v>#REF!</v>
      </c>
      <c r="AL31" s="440"/>
      <c r="AM31" s="439" t="e">
        <f>+AM30/AM29</f>
        <v>#REF!</v>
      </c>
      <c r="AN31" s="440"/>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439" t="e">
        <f>+BU30/BU29</f>
        <v>#REF!</v>
      </c>
      <c r="BV31" s="440"/>
      <c r="BW31" s="319"/>
      <c r="BX31" s="319"/>
      <c r="BY31" s="439" t="e">
        <f>+BY30/BY29</f>
        <v>#REF!</v>
      </c>
      <c r="BZ31" s="440"/>
      <c r="CA31" s="439" t="e">
        <f>+CA30/CA29</f>
        <v>#REF!</v>
      </c>
      <c r="CB31" s="440"/>
      <c r="CC31" s="439" t="e">
        <f>+CC30/CC29</f>
        <v>#REF!</v>
      </c>
      <c r="CD31" s="440"/>
      <c r="CE31" s="319"/>
      <c r="CF31" s="319"/>
      <c r="CG31" s="439" t="e">
        <f>+CG30/CG29</f>
        <v>#REF!</v>
      </c>
      <c r="CH31" s="440"/>
      <c r="CI31" s="439" t="e">
        <f>+CI30/CI29</f>
        <v>#REF!</v>
      </c>
      <c r="CJ31" s="440"/>
      <c r="CK31" s="439" t="e">
        <f>+CK30/CK29</f>
        <v>#REF!</v>
      </c>
      <c r="CL31" s="440"/>
      <c r="CM31" s="319"/>
      <c r="CN31" s="319"/>
      <c r="CO31" s="439" t="e">
        <f>+CO30/CO29</f>
        <v>#REF!</v>
      </c>
      <c r="CP31" s="440"/>
      <c r="CQ31" s="439" t="e">
        <f>+CQ30/CQ29</f>
        <v>#REF!</v>
      </c>
      <c r="CR31" s="440"/>
      <c r="CS31" s="439" t="e">
        <f>+CS30/CS29</f>
        <v>#REF!</v>
      </c>
      <c r="CT31" s="440"/>
      <c r="CU31" s="319"/>
      <c r="CV31" s="319"/>
      <c r="CW31" s="439" t="e">
        <f>+CW30/CW29</f>
        <v>#REF!</v>
      </c>
      <c r="CX31" s="440"/>
      <c r="CY31" s="439" t="e">
        <f>+CY30/CY29</f>
        <v>#REF!</v>
      </c>
      <c r="CZ31" s="440"/>
      <c r="DA31" s="133"/>
      <c r="DB31" s="134"/>
      <c r="DC31" s="135"/>
    </row>
    <row r="32" spans="1:107" ht="10.5" customHeight="1" x14ac:dyDescent="0.2">
      <c r="A32" s="299"/>
      <c r="B32" s="441"/>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c r="BE32" s="442"/>
      <c r="BF32" s="442"/>
      <c r="BG32" s="442"/>
      <c r="BH32" s="442"/>
      <c r="BI32" s="442"/>
      <c r="BJ32" s="442"/>
      <c r="BK32" s="442"/>
      <c r="BL32" s="442"/>
      <c r="BM32" s="442"/>
      <c r="BN32" s="442"/>
      <c r="BO32" s="442"/>
      <c r="BP32" s="442"/>
      <c r="BQ32" s="442"/>
      <c r="BR32" s="442"/>
      <c r="BS32" s="442"/>
      <c r="BT32" s="442"/>
      <c r="BU32" s="442"/>
      <c r="BV32" s="442"/>
      <c r="BW32" s="442"/>
      <c r="BX32" s="442"/>
      <c r="BY32" s="442"/>
      <c r="BZ32" s="442"/>
      <c r="CA32" s="442"/>
      <c r="CB32" s="442"/>
      <c r="CC32" s="442"/>
      <c r="CD32" s="442"/>
      <c r="CE32" s="442"/>
      <c r="CF32" s="442"/>
      <c r="CG32" s="442"/>
      <c r="CH32" s="442"/>
      <c r="CI32" s="442"/>
      <c r="CJ32" s="442"/>
      <c r="CK32" s="442"/>
      <c r="CL32" s="442"/>
      <c r="CM32" s="442"/>
      <c r="CN32" s="442"/>
      <c r="CO32" s="442"/>
      <c r="CP32" s="442"/>
      <c r="CQ32" s="442"/>
      <c r="CR32" s="442"/>
      <c r="CS32" s="442"/>
      <c r="CT32" s="442"/>
      <c r="CU32" s="442"/>
      <c r="CV32" s="442"/>
      <c r="CW32" s="442"/>
      <c r="CX32" s="442"/>
      <c r="CY32" s="442"/>
      <c r="CZ32" s="442"/>
      <c r="DA32" s="442"/>
      <c r="DB32" s="442"/>
      <c r="DC32" s="442"/>
    </row>
    <row r="35" spans="66:69" x14ac:dyDescent="0.2">
      <c r="BO35" s="1" t="s">
        <v>38</v>
      </c>
      <c r="BP35" s="1" t="s">
        <v>38</v>
      </c>
      <c r="BQ35" s="1" t="s">
        <v>38</v>
      </c>
    </row>
    <row r="36" spans="66:69" x14ac:dyDescent="0.2">
      <c r="BN36" s="1" t="s">
        <v>38</v>
      </c>
      <c r="BO36" s="1" t="s">
        <v>38</v>
      </c>
      <c r="BP36" s="1" t="s">
        <v>38</v>
      </c>
    </row>
  </sheetData>
  <sheetProtection formatCells="0" formatColumns="0"/>
  <mergeCells count="266">
    <mergeCell ref="B20:B22"/>
    <mergeCell ref="B16:B18"/>
    <mergeCell ref="B32:DC32"/>
    <mergeCell ref="B6:Y6"/>
    <mergeCell ref="Z6:AF6"/>
    <mergeCell ref="AG6:BX6"/>
    <mergeCell ref="BY6:CH6"/>
    <mergeCell ref="CI6:CP6"/>
    <mergeCell ref="CQ6:DC6"/>
    <mergeCell ref="CC31:CD31"/>
    <mergeCell ref="CG31:CH31"/>
    <mergeCell ref="CI31:CJ31"/>
    <mergeCell ref="CK31:CL31"/>
    <mergeCell ref="CO31:CP31"/>
    <mergeCell ref="CQ31:CR31"/>
    <mergeCell ref="AG31:AH31"/>
    <mergeCell ref="AK31:AL31"/>
    <mergeCell ref="AM31:AN31"/>
    <mergeCell ref="BU31:BV31"/>
    <mergeCell ref="BY31:BZ31"/>
    <mergeCell ref="CA31:CB31"/>
    <mergeCell ref="CY30:CZ30"/>
    <mergeCell ref="BU30:BV30"/>
    <mergeCell ref="BY30:BZ30"/>
    <mergeCell ref="CA30:CB30"/>
    <mergeCell ref="CC30:CD30"/>
    <mergeCell ref="CG30:CH30"/>
    <mergeCell ref="CI30:CJ30"/>
    <mergeCell ref="Q31:R31"/>
    <mergeCell ref="U31:V31"/>
    <mergeCell ref="W31:X31"/>
    <mergeCell ref="Y31:Z31"/>
    <mergeCell ref="AC31:AD31"/>
    <mergeCell ref="AE31:AF31"/>
    <mergeCell ref="CK30:CL30"/>
    <mergeCell ref="CO30:CP30"/>
    <mergeCell ref="CQ30:CR30"/>
    <mergeCell ref="CS31:CT31"/>
    <mergeCell ref="CW31:CX31"/>
    <mergeCell ref="CY31:CZ31"/>
    <mergeCell ref="CY29:CZ29"/>
    <mergeCell ref="Q30:R30"/>
    <mergeCell ref="U30:V30"/>
    <mergeCell ref="W30:X30"/>
    <mergeCell ref="Y30:Z30"/>
    <mergeCell ref="AC30:AD30"/>
    <mergeCell ref="AE30:AF30"/>
    <mergeCell ref="AG30:AH30"/>
    <mergeCell ref="AK30:AL30"/>
    <mergeCell ref="AM30:AN30"/>
    <mergeCell ref="CI29:CJ29"/>
    <mergeCell ref="CK29:CL29"/>
    <mergeCell ref="CO29:CP29"/>
    <mergeCell ref="CQ29:CR29"/>
    <mergeCell ref="CS29:CT29"/>
    <mergeCell ref="CW29:CX29"/>
    <mergeCell ref="AM29:AN29"/>
    <mergeCell ref="BU29:BV29"/>
    <mergeCell ref="BY29:BZ29"/>
    <mergeCell ref="CA29:CB29"/>
    <mergeCell ref="CC29:CD29"/>
    <mergeCell ref="CG29:CH29"/>
    <mergeCell ref="CS30:CT30"/>
    <mergeCell ref="CW30:CX30"/>
    <mergeCell ref="CW28:CX28"/>
    <mergeCell ref="CY28:CZ28"/>
    <mergeCell ref="Q29:R29"/>
    <mergeCell ref="U29:V29"/>
    <mergeCell ref="W29:X29"/>
    <mergeCell ref="Y29:Z29"/>
    <mergeCell ref="AC29:AD29"/>
    <mergeCell ref="AE29:AF29"/>
    <mergeCell ref="AG29:AH29"/>
    <mergeCell ref="AK29:AL29"/>
    <mergeCell ref="CK28:CL28"/>
    <mergeCell ref="CM28:CN28"/>
    <mergeCell ref="CO28:CP28"/>
    <mergeCell ref="CQ28:CR28"/>
    <mergeCell ref="CS28:CT28"/>
    <mergeCell ref="CU28:CV28"/>
    <mergeCell ref="BY28:BZ28"/>
    <mergeCell ref="CA28:CB28"/>
    <mergeCell ref="AM28:AN28"/>
    <mergeCell ref="BU28:BV28"/>
    <mergeCell ref="BW28:BX28"/>
    <mergeCell ref="BO28:BP28"/>
    <mergeCell ref="BQ28:BR28"/>
    <mergeCell ref="BS28:BT28"/>
    <mergeCell ref="AO28:AP28"/>
    <mergeCell ref="AQ28:AR28"/>
    <mergeCell ref="AS28:AT28"/>
    <mergeCell ref="AU28:AV28"/>
    <mergeCell ref="AW28:AX28"/>
    <mergeCell ref="AY28:AZ28"/>
    <mergeCell ref="BA28:BB28"/>
    <mergeCell ref="BC28:BD28"/>
    <mergeCell ref="BE28:BF28"/>
    <mergeCell ref="Q28:R28"/>
    <mergeCell ref="S28:T28"/>
    <mergeCell ref="U28:V28"/>
    <mergeCell ref="W28:X28"/>
    <mergeCell ref="Y28:Z28"/>
    <mergeCell ref="AA28:AB28"/>
    <mergeCell ref="AC28:AD28"/>
    <mergeCell ref="AE28:AF28"/>
    <mergeCell ref="CK27:CL27"/>
    <mergeCell ref="BY27:BZ27"/>
    <mergeCell ref="CA27:CB27"/>
    <mergeCell ref="CC27:CD27"/>
    <mergeCell ref="CE27:CF27"/>
    <mergeCell ref="BG28:BH28"/>
    <mergeCell ref="BI28:BJ28"/>
    <mergeCell ref="BK28:BL28"/>
    <mergeCell ref="BM28:BN28"/>
    <mergeCell ref="CE28:CF28"/>
    <mergeCell ref="CC28:CD28"/>
    <mergeCell ref="CG28:CH28"/>
    <mergeCell ref="CI28:CJ28"/>
    <mergeCell ref="AG28:AH28"/>
    <mergeCell ref="AI28:AJ28"/>
    <mergeCell ref="AK28:AL28"/>
    <mergeCell ref="BQ26:BR26"/>
    <mergeCell ref="BS26:BT26"/>
    <mergeCell ref="BW26:BX26"/>
    <mergeCell ref="CY26:CZ26"/>
    <mergeCell ref="CW26:CX26"/>
    <mergeCell ref="CW27:CX27"/>
    <mergeCell ref="CG27:CH27"/>
    <mergeCell ref="CI27:CJ27"/>
    <mergeCell ref="BW27:BX27"/>
    <mergeCell ref="CU26:CV26"/>
    <mergeCell ref="BU27:BV27"/>
    <mergeCell ref="CM26:CN26"/>
    <mergeCell ref="CO26:CP26"/>
    <mergeCell ref="CQ26:CR26"/>
    <mergeCell ref="CS26:CT26"/>
    <mergeCell ref="CY27:CZ27"/>
    <mergeCell ref="CM27:CN27"/>
    <mergeCell ref="CO27:CP27"/>
    <mergeCell ref="CQ27:CR27"/>
    <mergeCell ref="CS27:CT27"/>
    <mergeCell ref="CU27:CV27"/>
    <mergeCell ref="AA27:AB27"/>
    <mergeCell ref="AC27:AD27"/>
    <mergeCell ref="AE27:AF27"/>
    <mergeCell ref="CK26:CL26"/>
    <mergeCell ref="AM26:AN26"/>
    <mergeCell ref="BU26:BV26"/>
    <mergeCell ref="AO27:AP27"/>
    <mergeCell ref="AQ27:AR27"/>
    <mergeCell ref="BC26:BD26"/>
    <mergeCell ref="AS27:AT27"/>
    <mergeCell ref="AU27:AV27"/>
    <mergeCell ref="AW27:AX27"/>
    <mergeCell ref="AK27:AL27"/>
    <mergeCell ref="AM27:AN27"/>
    <mergeCell ref="AY27:AZ27"/>
    <mergeCell ref="BA27:BB27"/>
    <mergeCell ref="BC27:BD27"/>
    <mergeCell ref="BE27:BF27"/>
    <mergeCell ref="CI26:CJ26"/>
    <mergeCell ref="BE26:BF26"/>
    <mergeCell ref="BG26:BH26"/>
    <mergeCell ref="AY26:AZ26"/>
    <mergeCell ref="BA26:BB26"/>
    <mergeCell ref="BG27:BH27"/>
    <mergeCell ref="O27:P27"/>
    <mergeCell ref="K26:L26"/>
    <mergeCell ref="M26:N26"/>
    <mergeCell ref="O26:P26"/>
    <mergeCell ref="Q27:R27"/>
    <mergeCell ref="S27:T27"/>
    <mergeCell ref="U27:V27"/>
    <mergeCell ref="W27:X27"/>
    <mergeCell ref="Y27:Z27"/>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I28:J28"/>
    <mergeCell ref="K28:L28"/>
    <mergeCell ref="M28:N28"/>
    <mergeCell ref="O28:P28"/>
    <mergeCell ref="C20:G20"/>
    <mergeCell ref="B19:CZ19"/>
    <mergeCell ref="B15:CZ15"/>
    <mergeCell ref="B13:CZ13"/>
    <mergeCell ref="BI27:BJ27"/>
    <mergeCell ref="BK27:BL27"/>
    <mergeCell ref="BM27:BN27"/>
    <mergeCell ref="BO27:BP27"/>
    <mergeCell ref="BQ27:BR27"/>
    <mergeCell ref="BS27:BT27"/>
    <mergeCell ref="I27:J27"/>
    <mergeCell ref="K27:L27"/>
    <mergeCell ref="M27:N27"/>
    <mergeCell ref="AQ26:AR26"/>
    <mergeCell ref="AS26:AT26"/>
    <mergeCell ref="AU26:AV26"/>
    <mergeCell ref="AW26:AX26"/>
    <mergeCell ref="C17:G17"/>
    <mergeCell ref="AG27:AH27"/>
    <mergeCell ref="AI27:AJ27"/>
    <mergeCell ref="AW25:BD25"/>
    <mergeCell ref="BE25:BL25"/>
    <mergeCell ref="BM25:BT25"/>
    <mergeCell ref="AK26:AL26"/>
    <mergeCell ref="BU25:CB25"/>
    <mergeCell ref="CC25:CJ25"/>
    <mergeCell ref="I11:P11"/>
    <mergeCell ref="I25:P25"/>
    <mergeCell ref="C22:G22"/>
    <mergeCell ref="C14:G14"/>
    <mergeCell ref="C16:G16"/>
    <mergeCell ref="AO11:AV11"/>
    <mergeCell ref="AW11:BD11"/>
    <mergeCell ref="BE11:BL11"/>
    <mergeCell ref="BM11:BT11"/>
    <mergeCell ref="C18:G18"/>
    <mergeCell ref="C21:G21"/>
    <mergeCell ref="Q25:X25"/>
    <mergeCell ref="Y25:AF25"/>
    <mergeCell ref="AG25:AN25"/>
    <mergeCell ref="BI26:BJ26"/>
    <mergeCell ref="BK26:BL26"/>
    <mergeCell ref="BM26:BN26"/>
    <mergeCell ref="BO26:BP26"/>
    <mergeCell ref="B2:E4"/>
    <mergeCell ref="F2:DB3"/>
    <mergeCell ref="F4:DB4"/>
    <mergeCell ref="B5:DC5"/>
    <mergeCell ref="CK25:CR25"/>
    <mergeCell ref="CS25:CZ25"/>
    <mergeCell ref="I26:J26"/>
    <mergeCell ref="Q26:R26"/>
    <mergeCell ref="S26:T26"/>
    <mergeCell ref="U26:V26"/>
    <mergeCell ref="W26:X26"/>
    <mergeCell ref="Y26:Z26"/>
    <mergeCell ref="AA26:AB26"/>
    <mergeCell ref="AC26:AD26"/>
    <mergeCell ref="AE26:AF26"/>
    <mergeCell ref="AO26:AP26"/>
    <mergeCell ref="AG26:AH26"/>
    <mergeCell ref="BY26:BZ26"/>
    <mergeCell ref="CA26:CB26"/>
    <mergeCell ref="CC26:CD26"/>
    <mergeCell ref="CE26:CF26"/>
    <mergeCell ref="CG26:CH26"/>
    <mergeCell ref="AI26:AJ26"/>
    <mergeCell ref="AO25:AV25"/>
  </mergeCells>
  <conditionalFormatting sqref="DA12 U12 U20 Q12 Q20 AM12 AM20 BM12 BM20 AG12 AG20 AE12 AE20 Y12 Y20 W12 W20 CA12 CA20 BU12 BU20 CI12 CI20 CC12 CC20 CQ12 CQ20 CK12 CK20 CY12 CY20 CS12 CS20 AU12 AU20 BC12 BC20 BK12 BK20 BS12 BS20 AO12 AO20 AW12 AW20 BE12 BE20 M12 M20 I12 I20 O12 O20 AC12 AC20 AK12 AK20 AS12 AS20 BA12 BA20 BI12 BI20 BQ12 BQ20 BY12 BY20 CG12 CG20 CO12 CO20 CW12 CW20">
    <cfRule type="cellIs" dxfId="139" priority="183" stopIfTrue="1" operator="equal">
      <formula>"""P"""</formula>
    </cfRule>
  </conditionalFormatting>
  <conditionalFormatting sqref="I20:CZ22 I14:CZ14 I18:AF18">
    <cfRule type="cellIs" dxfId="138" priority="181" stopIfTrue="1" operator="equal">
      <formula>"P"</formula>
    </cfRule>
    <cfRule type="cellIs" dxfId="137" priority="182" stopIfTrue="1" operator="equal">
      <formula>"E"</formula>
    </cfRule>
  </conditionalFormatting>
  <conditionalFormatting sqref="AV16:AV17">
    <cfRule type="cellIs" dxfId="136" priority="57" stopIfTrue="1" operator="equal">
      <formula>"P"</formula>
    </cfRule>
    <cfRule type="cellIs" dxfId="135" priority="58" stopIfTrue="1" operator="equal">
      <formula>"E"</formula>
    </cfRule>
  </conditionalFormatting>
  <conditionalFormatting sqref="AW18:BD18">
    <cfRule type="cellIs" dxfId="134" priority="55" stopIfTrue="1" operator="equal">
      <formula>"P"</formula>
    </cfRule>
    <cfRule type="cellIs" dxfId="133" priority="56" stopIfTrue="1" operator="equal">
      <formula>"E"</formula>
    </cfRule>
  </conditionalFormatting>
  <conditionalFormatting sqref="I16:M17">
    <cfRule type="cellIs" dxfId="132" priority="125" stopIfTrue="1" operator="equal">
      <formula>"P"</formula>
    </cfRule>
    <cfRule type="cellIs" dxfId="131" priority="126" stopIfTrue="1" operator="equal">
      <formula>"E"</formula>
    </cfRule>
  </conditionalFormatting>
  <conditionalFormatting sqref="N16:R17">
    <cfRule type="cellIs" dxfId="130" priority="123" stopIfTrue="1" operator="equal">
      <formula>"P"</formula>
    </cfRule>
    <cfRule type="cellIs" dxfId="129" priority="124" stopIfTrue="1" operator="equal">
      <formula>"E"</formula>
    </cfRule>
  </conditionalFormatting>
  <conditionalFormatting sqref="S16:W17">
    <cfRule type="cellIs" dxfId="128" priority="121" stopIfTrue="1" operator="equal">
      <formula>"P"</formula>
    </cfRule>
    <cfRule type="cellIs" dxfId="127" priority="122" stopIfTrue="1" operator="equal">
      <formula>"E"</formula>
    </cfRule>
  </conditionalFormatting>
  <conditionalFormatting sqref="X16:AB17">
    <cfRule type="cellIs" dxfId="126" priority="119" stopIfTrue="1" operator="equal">
      <formula>"P"</formula>
    </cfRule>
    <cfRule type="cellIs" dxfId="125" priority="120" stopIfTrue="1" operator="equal">
      <formula>"E"</formula>
    </cfRule>
  </conditionalFormatting>
  <conditionalFormatting sqref="AC16:AF17">
    <cfRule type="cellIs" dxfId="124" priority="117" stopIfTrue="1" operator="equal">
      <formula>"P"</formula>
    </cfRule>
    <cfRule type="cellIs" dxfId="123" priority="118" stopIfTrue="1" operator="equal">
      <formula>"E"</formula>
    </cfRule>
  </conditionalFormatting>
  <conditionalFormatting sqref="AY16:BC17">
    <cfRule type="cellIs" dxfId="122" priority="51" stopIfTrue="1" operator="equal">
      <formula>"P"</formula>
    </cfRule>
    <cfRule type="cellIs" dxfId="121" priority="52" stopIfTrue="1" operator="equal">
      <formula>"E"</formula>
    </cfRule>
  </conditionalFormatting>
  <conditionalFormatting sqref="BD16:BD17">
    <cfRule type="cellIs" dxfId="120" priority="49" stopIfTrue="1" operator="equal">
      <formula>"P"</formula>
    </cfRule>
    <cfRule type="cellIs" dxfId="119" priority="50" stopIfTrue="1" operator="equal">
      <formula>"E"</formula>
    </cfRule>
  </conditionalFormatting>
  <conditionalFormatting sqref="AW16:AX17">
    <cfRule type="cellIs" dxfId="118" priority="53" stopIfTrue="1" operator="equal">
      <formula>"P"</formula>
    </cfRule>
    <cfRule type="cellIs" dxfId="117" priority="54" stopIfTrue="1" operator="equal">
      <formula>"E"</formula>
    </cfRule>
  </conditionalFormatting>
  <conditionalFormatting sqref="AQ16:AU17">
    <cfRule type="cellIs" dxfId="116" priority="59" stopIfTrue="1" operator="equal">
      <formula>"P"</formula>
    </cfRule>
    <cfRule type="cellIs" dxfId="115" priority="60" stopIfTrue="1" operator="equal">
      <formula>"E"</formula>
    </cfRule>
  </conditionalFormatting>
  <conditionalFormatting sqref="AN16:AN17">
    <cfRule type="cellIs" dxfId="114" priority="65" stopIfTrue="1" operator="equal">
      <formula>"P"</formula>
    </cfRule>
    <cfRule type="cellIs" dxfId="113" priority="66" stopIfTrue="1" operator="equal">
      <formula>"E"</formula>
    </cfRule>
  </conditionalFormatting>
  <conditionalFormatting sqref="BU18:CB18">
    <cfRule type="cellIs" dxfId="112" priority="31" stopIfTrue="1" operator="equal">
      <formula>"P"</formula>
    </cfRule>
    <cfRule type="cellIs" dxfId="111" priority="32" stopIfTrue="1" operator="equal">
      <formula>"E"</formula>
    </cfRule>
  </conditionalFormatting>
  <conditionalFormatting sqref="BU16:BV17">
    <cfRule type="cellIs" dxfId="110" priority="29" stopIfTrue="1" operator="equal">
      <formula>"P"</formula>
    </cfRule>
    <cfRule type="cellIs" dxfId="109" priority="30" stopIfTrue="1" operator="equal">
      <formula>"E"</formula>
    </cfRule>
  </conditionalFormatting>
  <conditionalFormatting sqref="CK16:CL17">
    <cfRule type="cellIs" dxfId="108" priority="13" stopIfTrue="1" operator="equal">
      <formula>"P"</formula>
    </cfRule>
    <cfRule type="cellIs" dxfId="107" priority="14" stopIfTrue="1" operator="equal">
      <formula>"E"</formula>
    </cfRule>
  </conditionalFormatting>
  <conditionalFormatting sqref="BG16:BK17">
    <cfRule type="cellIs" dxfId="106" priority="43" stopIfTrue="1" operator="equal">
      <formula>"P"</formula>
    </cfRule>
    <cfRule type="cellIs" dxfId="105" priority="44" stopIfTrue="1" operator="equal">
      <formula>"E"</formula>
    </cfRule>
  </conditionalFormatting>
  <conditionalFormatting sqref="AG18:AN18">
    <cfRule type="cellIs" dxfId="104" priority="71" stopIfTrue="1" operator="equal">
      <formula>"P"</formula>
    </cfRule>
    <cfRule type="cellIs" dxfId="103" priority="72" stopIfTrue="1" operator="equal">
      <formula>"E"</formula>
    </cfRule>
  </conditionalFormatting>
  <conditionalFormatting sqref="AI16:AM17">
    <cfRule type="cellIs" dxfId="102" priority="67" stopIfTrue="1" operator="equal">
      <formula>"P"</formula>
    </cfRule>
    <cfRule type="cellIs" dxfId="101" priority="68" stopIfTrue="1" operator="equal">
      <formula>"E"</formula>
    </cfRule>
  </conditionalFormatting>
  <conditionalFormatting sqref="AG16:AH17">
    <cfRule type="cellIs" dxfId="100" priority="69" stopIfTrue="1" operator="equal">
      <formula>"P"</formula>
    </cfRule>
    <cfRule type="cellIs" dxfId="99" priority="70" stopIfTrue="1" operator="equal">
      <formula>"E"</formula>
    </cfRule>
  </conditionalFormatting>
  <conditionalFormatting sqref="AO18:AV18">
    <cfRule type="cellIs" dxfId="98" priority="63" stopIfTrue="1" operator="equal">
      <formula>"P"</formula>
    </cfRule>
    <cfRule type="cellIs" dxfId="97" priority="64" stopIfTrue="1" operator="equal">
      <formula>"E"</formula>
    </cfRule>
  </conditionalFormatting>
  <conditionalFormatting sqref="AO16:AP17">
    <cfRule type="cellIs" dxfId="96" priority="61" stopIfTrue="1" operator="equal">
      <formula>"P"</formula>
    </cfRule>
    <cfRule type="cellIs" dxfId="95" priority="62" stopIfTrue="1" operator="equal">
      <formula>"E"</formula>
    </cfRule>
  </conditionalFormatting>
  <conditionalFormatting sqref="BE18:BL18">
    <cfRule type="cellIs" dxfId="94" priority="47" stopIfTrue="1" operator="equal">
      <formula>"P"</formula>
    </cfRule>
    <cfRule type="cellIs" dxfId="93" priority="48" stopIfTrue="1" operator="equal">
      <formula>"E"</formula>
    </cfRule>
  </conditionalFormatting>
  <conditionalFormatting sqref="BE16:BF17">
    <cfRule type="cellIs" dxfId="92" priority="45" stopIfTrue="1" operator="equal">
      <formula>"P"</formula>
    </cfRule>
    <cfRule type="cellIs" dxfId="91" priority="46" stopIfTrue="1" operator="equal">
      <formula>"E"</formula>
    </cfRule>
  </conditionalFormatting>
  <conditionalFormatting sqref="BL16:BL17">
    <cfRule type="cellIs" dxfId="90" priority="41" stopIfTrue="1" operator="equal">
      <formula>"P"</formula>
    </cfRule>
    <cfRule type="cellIs" dxfId="89" priority="42" stopIfTrue="1" operator="equal">
      <formula>"E"</formula>
    </cfRule>
  </conditionalFormatting>
  <conditionalFormatting sqref="BM18:BT18">
    <cfRule type="cellIs" dxfId="88" priority="39" stopIfTrue="1" operator="equal">
      <formula>"P"</formula>
    </cfRule>
    <cfRule type="cellIs" dxfId="87" priority="40" stopIfTrue="1" operator="equal">
      <formula>"E"</formula>
    </cfRule>
  </conditionalFormatting>
  <conditionalFormatting sqref="BM16:BN17">
    <cfRule type="cellIs" dxfId="86" priority="37" stopIfTrue="1" operator="equal">
      <formula>"P"</formula>
    </cfRule>
    <cfRule type="cellIs" dxfId="85" priority="38" stopIfTrue="1" operator="equal">
      <formula>"E"</formula>
    </cfRule>
  </conditionalFormatting>
  <conditionalFormatting sqref="BO16:BS17">
    <cfRule type="cellIs" dxfId="84" priority="35" stopIfTrue="1" operator="equal">
      <formula>"P"</formula>
    </cfRule>
    <cfRule type="cellIs" dxfId="83" priority="36" stopIfTrue="1" operator="equal">
      <formula>"E"</formula>
    </cfRule>
  </conditionalFormatting>
  <conditionalFormatting sqref="BT16:BT17">
    <cfRule type="cellIs" dxfId="82" priority="33" stopIfTrue="1" operator="equal">
      <formula>"P"</formula>
    </cfRule>
    <cfRule type="cellIs" dxfId="81" priority="34" stopIfTrue="1" operator="equal">
      <formula>"E"</formula>
    </cfRule>
  </conditionalFormatting>
  <conditionalFormatting sqref="BW16:CA17">
    <cfRule type="cellIs" dxfId="80" priority="27" stopIfTrue="1" operator="equal">
      <formula>"P"</formula>
    </cfRule>
    <cfRule type="cellIs" dxfId="79" priority="28" stopIfTrue="1" operator="equal">
      <formula>"E"</formula>
    </cfRule>
  </conditionalFormatting>
  <conditionalFormatting sqref="CB16:CB17">
    <cfRule type="cellIs" dxfId="78" priority="25" stopIfTrue="1" operator="equal">
      <formula>"P"</formula>
    </cfRule>
    <cfRule type="cellIs" dxfId="77" priority="26" stopIfTrue="1" operator="equal">
      <formula>"E"</formula>
    </cfRule>
  </conditionalFormatting>
  <conditionalFormatting sqref="CC18:CJ18">
    <cfRule type="cellIs" dxfId="76" priority="23" stopIfTrue="1" operator="equal">
      <formula>"P"</formula>
    </cfRule>
    <cfRule type="cellIs" dxfId="75" priority="24" stopIfTrue="1" operator="equal">
      <formula>"E"</formula>
    </cfRule>
  </conditionalFormatting>
  <conditionalFormatting sqref="CC16:CD17">
    <cfRule type="cellIs" dxfId="74" priority="21" stopIfTrue="1" operator="equal">
      <formula>"P"</formula>
    </cfRule>
    <cfRule type="cellIs" dxfId="73" priority="22" stopIfTrue="1" operator="equal">
      <formula>"E"</formula>
    </cfRule>
  </conditionalFormatting>
  <conditionalFormatting sqref="CE16:CI17">
    <cfRule type="cellIs" dxfId="72" priority="19" stopIfTrue="1" operator="equal">
      <formula>"P"</formula>
    </cfRule>
    <cfRule type="cellIs" dxfId="71" priority="20" stopIfTrue="1" operator="equal">
      <formula>"E"</formula>
    </cfRule>
  </conditionalFormatting>
  <conditionalFormatting sqref="CJ16:CJ17">
    <cfRule type="cellIs" dxfId="70" priority="17" stopIfTrue="1" operator="equal">
      <formula>"P"</formula>
    </cfRule>
    <cfRule type="cellIs" dxfId="69" priority="18" stopIfTrue="1" operator="equal">
      <formula>"E"</formula>
    </cfRule>
  </conditionalFormatting>
  <conditionalFormatting sqref="CK18:CR18">
    <cfRule type="cellIs" dxfId="68" priority="15" stopIfTrue="1" operator="equal">
      <formula>"P"</formula>
    </cfRule>
    <cfRule type="cellIs" dxfId="67" priority="16" stopIfTrue="1" operator="equal">
      <formula>"E"</formula>
    </cfRule>
  </conditionalFormatting>
  <conditionalFormatting sqref="CM16:CQ17">
    <cfRule type="cellIs" dxfId="66" priority="11" stopIfTrue="1" operator="equal">
      <formula>"P"</formula>
    </cfRule>
    <cfRule type="cellIs" dxfId="65" priority="12" stopIfTrue="1" operator="equal">
      <formula>"E"</formula>
    </cfRule>
  </conditionalFormatting>
  <conditionalFormatting sqref="CR16:CR17">
    <cfRule type="cellIs" dxfId="64" priority="9" stopIfTrue="1" operator="equal">
      <formula>"P"</formula>
    </cfRule>
    <cfRule type="cellIs" dxfId="63" priority="10" stopIfTrue="1" operator="equal">
      <formula>"E"</formula>
    </cfRule>
  </conditionalFormatting>
  <conditionalFormatting sqref="CS18:CZ18">
    <cfRule type="cellIs" dxfId="62" priority="7" stopIfTrue="1" operator="equal">
      <formula>"P"</formula>
    </cfRule>
    <cfRule type="cellIs" dxfId="61" priority="8" stopIfTrue="1" operator="equal">
      <formula>"E"</formula>
    </cfRule>
  </conditionalFormatting>
  <conditionalFormatting sqref="CS16:CT17">
    <cfRule type="cellIs" dxfId="60" priority="5" stopIfTrue="1" operator="equal">
      <formula>"P"</formula>
    </cfRule>
    <cfRule type="cellIs" dxfId="59" priority="6" stopIfTrue="1" operator="equal">
      <formula>"E"</formula>
    </cfRule>
  </conditionalFormatting>
  <conditionalFormatting sqref="CU16:CY17">
    <cfRule type="cellIs" dxfId="58" priority="3" stopIfTrue="1" operator="equal">
      <formula>"P"</formula>
    </cfRule>
    <cfRule type="cellIs" dxfId="57" priority="4" stopIfTrue="1" operator="equal">
      <formula>"E"</formula>
    </cfRule>
  </conditionalFormatting>
  <conditionalFormatting sqref="CZ16:CZ17">
    <cfRule type="cellIs" dxfId="56" priority="1" stopIfTrue="1" operator="equal">
      <formula>"P"</formula>
    </cfRule>
    <cfRule type="cellIs" dxfId="55" priority="2" stopIfTrue="1" operator="equal">
      <formula>"E"</formula>
    </cfRule>
  </conditionalFormatting>
  <dataValidations count="1">
    <dataValidation allowBlank="1" showInputMessage="1" showErrorMessage="1" prompt="Ingresar el Nombre de la categoría de las actividades" sqref="C20:E20 C22:E22" xr:uid="{00000000-0002-0000-0100-00000000000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DD50"/>
  <sheetViews>
    <sheetView showGridLines="0" topLeftCell="BW10" zoomScale="70" zoomScaleNormal="70" zoomScaleSheetLayoutView="100" zoomScalePageLayoutView="40" workbookViewId="0">
      <selection activeCell="DB23" sqref="DB23"/>
    </sheetView>
  </sheetViews>
  <sheetFormatPr baseColWidth="10" defaultColWidth="11.42578125" defaultRowHeight="12.75" x14ac:dyDescent="0.2"/>
  <cols>
    <col min="1" max="1" width="2.28515625" style="1" customWidth="1"/>
    <col min="2" max="2" width="26.140625" style="1" customWidth="1"/>
    <col min="3" max="7" width="10.7109375" style="1" customWidth="1"/>
    <col min="8" max="8" width="20" style="1" customWidth="1"/>
    <col min="9" max="9" width="33" style="1" customWidth="1"/>
    <col min="10" max="12" width="4.7109375" style="1" customWidth="1"/>
    <col min="13" max="13" width="7.7109375" style="1" customWidth="1"/>
    <col min="14" max="64" width="4.7109375" style="1" customWidth="1"/>
    <col min="65" max="65" width="5.7109375" style="1" customWidth="1"/>
    <col min="66" max="105" width="4.7109375" style="1" customWidth="1"/>
    <col min="106" max="106" width="5.140625" style="1" customWidth="1"/>
    <col min="107" max="107" width="4.7109375" style="1" customWidth="1"/>
    <col min="108" max="108" width="22" style="29" customWidth="1"/>
    <col min="109" max="111" width="2.7109375" style="1" customWidth="1"/>
    <col min="112" max="16384" width="11.42578125" style="1"/>
  </cols>
  <sheetData>
    <row r="1" spans="1:108" ht="20.25" customHeight="1" x14ac:dyDescent="0.2">
      <c r="A1" s="223"/>
      <c r="B1" s="515" t="s">
        <v>107</v>
      </c>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6"/>
      <c r="BA1" s="516"/>
      <c r="BB1" s="516"/>
      <c r="BC1" s="516"/>
      <c r="BD1" s="516"/>
      <c r="BE1" s="516"/>
      <c r="BF1" s="516"/>
      <c r="BG1" s="516"/>
      <c r="BH1" s="516"/>
      <c r="BI1" s="516"/>
      <c r="BJ1" s="516"/>
      <c r="BK1" s="516"/>
      <c r="BL1" s="516"/>
      <c r="BM1" s="516"/>
      <c r="BN1" s="516"/>
      <c r="BO1" s="516"/>
      <c r="BP1" s="516"/>
      <c r="BQ1" s="516"/>
      <c r="BR1" s="516"/>
      <c r="BS1" s="516"/>
      <c r="BT1" s="516"/>
      <c r="BU1" s="516"/>
      <c r="BV1" s="516"/>
      <c r="BW1" s="516"/>
      <c r="BX1" s="516"/>
      <c r="BY1" s="516"/>
      <c r="BZ1" s="516"/>
      <c r="CA1" s="516"/>
      <c r="CB1" s="516"/>
      <c r="CC1" s="516"/>
      <c r="CD1" s="516"/>
      <c r="CE1" s="516"/>
      <c r="CF1" s="516"/>
      <c r="CG1" s="516"/>
      <c r="CH1" s="516"/>
      <c r="CI1" s="516"/>
      <c r="CJ1" s="516"/>
      <c r="CK1" s="516"/>
      <c r="CL1" s="516"/>
      <c r="CM1" s="516"/>
      <c r="CN1" s="516"/>
      <c r="CO1" s="516"/>
      <c r="CP1" s="516"/>
      <c r="CQ1" s="516"/>
      <c r="CR1" s="516"/>
      <c r="CS1" s="516"/>
      <c r="CT1" s="516"/>
      <c r="CU1" s="516"/>
      <c r="CV1" s="516"/>
      <c r="CW1" s="516"/>
      <c r="CX1" s="516"/>
      <c r="CY1" s="516"/>
      <c r="CZ1" s="516"/>
      <c r="DA1" s="516"/>
      <c r="DB1" s="516"/>
      <c r="DC1" s="516"/>
      <c r="DD1" s="517"/>
    </row>
    <row r="2" spans="1:108" ht="47.25" customHeight="1" x14ac:dyDescent="0.2">
      <c r="A2" s="223"/>
      <c r="B2" s="453"/>
      <c r="C2" s="454"/>
      <c r="D2" s="454"/>
      <c r="E2" s="455"/>
      <c r="F2" s="454" t="s">
        <v>112</v>
      </c>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c r="BS2" s="454"/>
      <c r="BT2" s="454"/>
      <c r="BU2" s="454"/>
      <c r="BV2" s="454"/>
      <c r="BW2" s="454"/>
      <c r="BX2" s="454"/>
      <c r="BY2" s="454"/>
      <c r="BZ2" s="454"/>
      <c r="CA2" s="454"/>
      <c r="CB2" s="454"/>
      <c r="CC2" s="454"/>
      <c r="CD2" s="454"/>
      <c r="CE2" s="454"/>
      <c r="CF2" s="454"/>
      <c r="CG2" s="454"/>
      <c r="CH2" s="454"/>
      <c r="CI2" s="454"/>
      <c r="CJ2" s="454"/>
      <c r="CK2" s="454"/>
      <c r="CL2" s="454"/>
      <c r="CM2" s="454"/>
      <c r="CN2" s="454"/>
      <c r="CO2" s="454"/>
      <c r="CP2" s="454"/>
      <c r="CQ2" s="454"/>
      <c r="CR2" s="454"/>
      <c r="CS2" s="454"/>
      <c r="CT2" s="454"/>
      <c r="CU2" s="454"/>
      <c r="CV2" s="454"/>
      <c r="CW2" s="454"/>
      <c r="CX2" s="454"/>
      <c r="CY2" s="454"/>
      <c r="CZ2" s="454"/>
      <c r="DA2" s="454"/>
      <c r="DB2" s="454"/>
      <c r="DC2" s="455"/>
      <c r="DD2" s="316" t="s">
        <v>103</v>
      </c>
    </row>
    <row r="3" spans="1:108" ht="17.25" customHeight="1" x14ac:dyDescent="0.2">
      <c r="A3" s="223"/>
      <c r="B3" s="456"/>
      <c r="C3" s="457"/>
      <c r="D3" s="457"/>
      <c r="E3" s="458"/>
      <c r="F3" s="454" t="s">
        <v>110</v>
      </c>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4"/>
      <c r="BC3" s="454"/>
      <c r="BD3" s="454"/>
      <c r="BE3" s="454"/>
      <c r="BF3" s="454"/>
      <c r="BG3" s="454"/>
      <c r="BH3" s="454"/>
      <c r="BI3" s="454"/>
      <c r="BJ3" s="454"/>
      <c r="BK3" s="454"/>
      <c r="BL3" s="454"/>
      <c r="BM3" s="454"/>
      <c r="BN3" s="454"/>
      <c r="BO3" s="454"/>
      <c r="BP3" s="454"/>
      <c r="BQ3" s="454"/>
      <c r="BR3" s="454"/>
      <c r="BS3" s="454"/>
      <c r="BT3" s="454"/>
      <c r="BU3" s="454"/>
      <c r="BV3" s="454"/>
      <c r="BW3" s="454"/>
      <c r="BX3" s="454"/>
      <c r="BY3" s="454"/>
      <c r="BZ3" s="454"/>
      <c r="CA3" s="454"/>
      <c r="CB3" s="454"/>
      <c r="CC3" s="454"/>
      <c r="CD3" s="454"/>
      <c r="CE3" s="454"/>
      <c r="CF3" s="454"/>
      <c r="CG3" s="454"/>
      <c r="CH3" s="454"/>
      <c r="CI3" s="454"/>
      <c r="CJ3" s="454"/>
      <c r="CK3" s="454"/>
      <c r="CL3" s="454"/>
      <c r="CM3" s="454"/>
      <c r="CN3" s="454"/>
      <c r="CO3" s="454"/>
      <c r="CP3" s="454"/>
      <c r="CQ3" s="454"/>
      <c r="CR3" s="454"/>
      <c r="CS3" s="454"/>
      <c r="CT3" s="454"/>
      <c r="CU3" s="454"/>
      <c r="CV3" s="454"/>
      <c r="CW3" s="454"/>
      <c r="CX3" s="454"/>
      <c r="CY3" s="454"/>
      <c r="CZ3" s="454"/>
      <c r="DA3" s="454"/>
      <c r="DB3" s="454"/>
      <c r="DC3" s="455"/>
      <c r="DD3" s="451" t="s">
        <v>104</v>
      </c>
    </row>
    <row r="4" spans="1:108" ht="35.25" customHeight="1" x14ac:dyDescent="0.2">
      <c r="A4" s="223"/>
      <c r="B4" s="459"/>
      <c r="C4" s="460"/>
      <c r="D4" s="460"/>
      <c r="E4" s="461"/>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c r="CQ4" s="460"/>
      <c r="CR4" s="460"/>
      <c r="CS4" s="460"/>
      <c r="CT4" s="460"/>
      <c r="CU4" s="460"/>
      <c r="CV4" s="460"/>
      <c r="CW4" s="460"/>
      <c r="CX4" s="460"/>
      <c r="CY4" s="460"/>
      <c r="CZ4" s="460"/>
      <c r="DA4" s="460"/>
      <c r="DB4" s="460"/>
      <c r="DC4" s="461"/>
      <c r="DD4" s="452"/>
    </row>
    <row r="5" spans="1:108" ht="20.25" customHeight="1" x14ac:dyDescent="0.2">
      <c r="A5" s="223"/>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c r="DD5" s="518"/>
    </row>
    <row r="6" spans="1:108" ht="42.75" customHeight="1" x14ac:dyDescent="0.2">
      <c r="A6" s="299"/>
      <c r="B6" s="496" t="s">
        <v>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t="s">
        <v>1</v>
      </c>
      <c r="AB6" s="496"/>
      <c r="AC6" s="496"/>
      <c r="AD6" s="496"/>
      <c r="AE6" s="496"/>
      <c r="AF6" s="496"/>
      <c r="AG6" s="496"/>
      <c r="AH6" s="497" t="s">
        <v>2</v>
      </c>
      <c r="AI6" s="498"/>
      <c r="AJ6" s="498"/>
      <c r="AK6" s="498"/>
      <c r="AL6" s="498"/>
      <c r="AM6" s="498"/>
      <c r="AN6" s="498"/>
      <c r="AO6" s="498"/>
      <c r="AP6" s="498"/>
      <c r="AQ6" s="498"/>
      <c r="AR6" s="498"/>
      <c r="AS6" s="499"/>
      <c r="AT6" s="500" t="s">
        <v>3</v>
      </c>
      <c r="AU6" s="501"/>
      <c r="AV6" s="501"/>
      <c r="AW6" s="501"/>
      <c r="AX6" s="501"/>
      <c r="AY6" s="501"/>
      <c r="AZ6" s="501"/>
      <c r="BA6" s="501"/>
      <c r="BB6" s="501"/>
      <c r="BC6" s="502"/>
      <c r="BD6" s="496" t="s">
        <v>4</v>
      </c>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t="s">
        <v>5</v>
      </c>
      <c r="CS6" s="496"/>
      <c r="CT6" s="496"/>
      <c r="CU6" s="496"/>
      <c r="CV6" s="496"/>
      <c r="CW6" s="496"/>
      <c r="CX6" s="496"/>
      <c r="CY6" s="496"/>
      <c r="CZ6" s="496"/>
      <c r="DA6" s="496"/>
      <c r="DB6" s="496"/>
      <c r="DC6" s="496"/>
      <c r="DD6" s="496"/>
    </row>
    <row r="7" spans="1:108" s="2" customFormat="1" ht="56.25" customHeight="1" x14ac:dyDescent="0.2">
      <c r="A7" s="299"/>
      <c r="B7" s="395" t="s">
        <v>79</v>
      </c>
      <c r="C7" s="395"/>
      <c r="D7" s="395"/>
      <c r="E7" s="395"/>
      <c r="F7" s="395"/>
      <c r="G7" s="395"/>
      <c r="H7" s="395"/>
      <c r="I7" s="395"/>
      <c r="J7" s="395"/>
      <c r="K7" s="395"/>
      <c r="L7" s="395"/>
      <c r="M7" s="395"/>
      <c r="N7" s="395"/>
      <c r="O7" s="395"/>
      <c r="P7" s="395"/>
      <c r="Q7" s="395"/>
      <c r="R7" s="395"/>
      <c r="S7" s="395"/>
      <c r="T7" s="395"/>
      <c r="U7" s="395"/>
      <c r="V7" s="395"/>
      <c r="W7" s="395"/>
      <c r="X7" s="395"/>
      <c r="Y7" s="395"/>
      <c r="Z7" s="395"/>
      <c r="AA7" s="395" t="s">
        <v>35</v>
      </c>
      <c r="AB7" s="395"/>
      <c r="AC7" s="395"/>
      <c r="AD7" s="395"/>
      <c r="AE7" s="395"/>
      <c r="AF7" s="395"/>
      <c r="AG7" s="395"/>
      <c r="AH7" s="395" t="s">
        <v>82</v>
      </c>
      <c r="AI7" s="395"/>
      <c r="AJ7" s="395"/>
      <c r="AK7" s="395"/>
      <c r="AL7" s="395"/>
      <c r="AM7" s="395"/>
      <c r="AN7" s="395"/>
      <c r="AO7" s="395"/>
      <c r="AP7" s="395"/>
      <c r="AQ7" s="395"/>
      <c r="AR7" s="395"/>
      <c r="AS7" s="395"/>
      <c r="AT7" s="509" t="s">
        <v>69</v>
      </c>
      <c r="AU7" s="510"/>
      <c r="AV7" s="510"/>
      <c r="AW7" s="510"/>
      <c r="AX7" s="510"/>
      <c r="AY7" s="510"/>
      <c r="AZ7" s="510"/>
      <c r="BA7" s="510"/>
      <c r="BB7" s="510"/>
      <c r="BC7" s="511"/>
      <c r="BD7" s="495" t="s">
        <v>119</v>
      </c>
      <c r="BE7" s="495"/>
      <c r="BF7" s="495"/>
      <c r="BG7" s="495"/>
      <c r="BH7" s="495"/>
      <c r="BI7" s="495"/>
      <c r="BJ7" s="495"/>
      <c r="BK7" s="495"/>
      <c r="BL7" s="495"/>
      <c r="BM7" s="495"/>
      <c r="BN7" s="495"/>
      <c r="BO7" s="495"/>
      <c r="BP7" s="495"/>
      <c r="BQ7" s="495"/>
      <c r="BR7" s="495"/>
      <c r="BS7" s="495"/>
      <c r="BT7" s="495"/>
      <c r="BU7" s="495"/>
      <c r="BV7" s="495"/>
      <c r="BW7" s="495"/>
      <c r="BX7" s="495"/>
      <c r="BY7" s="495"/>
      <c r="BZ7" s="495"/>
      <c r="CA7" s="495"/>
      <c r="CB7" s="495"/>
      <c r="CC7" s="495"/>
      <c r="CD7" s="495"/>
      <c r="CE7" s="495"/>
      <c r="CF7" s="495"/>
      <c r="CG7" s="495"/>
      <c r="CH7" s="495"/>
      <c r="CI7" s="495"/>
      <c r="CJ7" s="495"/>
      <c r="CK7" s="495"/>
      <c r="CL7" s="495"/>
      <c r="CM7" s="495"/>
      <c r="CN7" s="495"/>
      <c r="CO7" s="495"/>
      <c r="CP7" s="495"/>
      <c r="CQ7" s="495"/>
      <c r="CR7" s="495" t="s">
        <v>6</v>
      </c>
      <c r="CS7" s="495"/>
      <c r="CT7" s="495"/>
      <c r="CU7" s="495"/>
      <c r="CV7" s="495"/>
      <c r="CW7" s="495"/>
      <c r="CX7" s="495"/>
      <c r="CY7" s="495"/>
      <c r="CZ7" s="495"/>
      <c r="DA7" s="495"/>
      <c r="DB7" s="495"/>
      <c r="DC7" s="495"/>
      <c r="DD7" s="495"/>
    </row>
    <row r="8" spans="1:108" s="2" customFormat="1" ht="21" customHeight="1" x14ac:dyDescent="0.2">
      <c r="A8" s="299"/>
      <c r="B8" s="512"/>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3"/>
      <c r="BA8" s="513"/>
      <c r="BB8" s="513"/>
      <c r="BC8" s="513"/>
      <c r="BD8" s="513"/>
      <c r="BE8" s="513"/>
      <c r="BF8" s="513"/>
      <c r="BG8" s="513"/>
      <c r="BH8" s="513"/>
      <c r="BI8" s="513"/>
      <c r="BJ8" s="513"/>
      <c r="BK8" s="513"/>
      <c r="BL8" s="513"/>
      <c r="BM8" s="513"/>
      <c r="BN8" s="513"/>
      <c r="BO8" s="513"/>
      <c r="BP8" s="513"/>
      <c r="BQ8" s="513"/>
      <c r="BR8" s="513"/>
      <c r="BS8" s="513"/>
      <c r="BT8" s="513"/>
      <c r="BU8" s="513"/>
      <c r="BV8" s="513"/>
      <c r="BW8" s="513"/>
      <c r="BX8" s="513"/>
      <c r="BY8" s="513"/>
      <c r="BZ8" s="513"/>
      <c r="CA8" s="513"/>
      <c r="CB8" s="513"/>
      <c r="CC8" s="513"/>
      <c r="CD8" s="513"/>
      <c r="CE8" s="513"/>
      <c r="CF8" s="513"/>
      <c r="CG8" s="513"/>
      <c r="CH8" s="513"/>
      <c r="CI8" s="513"/>
      <c r="CJ8" s="513"/>
      <c r="CK8" s="513"/>
      <c r="CL8" s="513"/>
      <c r="CM8" s="513"/>
      <c r="CN8" s="513"/>
      <c r="CO8" s="513"/>
      <c r="CP8" s="513"/>
      <c r="CQ8" s="513"/>
      <c r="CR8" s="513"/>
      <c r="CS8" s="513"/>
      <c r="CT8" s="513"/>
      <c r="CU8" s="513"/>
      <c r="CV8" s="513"/>
      <c r="CW8" s="513"/>
      <c r="CX8" s="513"/>
      <c r="CY8" s="513"/>
      <c r="CZ8" s="513"/>
      <c r="DA8" s="513"/>
      <c r="DB8" s="513"/>
      <c r="DC8" s="513"/>
      <c r="DD8" s="514"/>
    </row>
    <row r="9" spans="1:108" ht="23.25" customHeight="1" x14ac:dyDescent="0.2">
      <c r="A9" s="299"/>
      <c r="B9" s="503" t="s">
        <v>7</v>
      </c>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4"/>
      <c r="BD9" s="504"/>
      <c r="BE9" s="504"/>
      <c r="BF9" s="504"/>
      <c r="BG9" s="504"/>
      <c r="BH9" s="504"/>
      <c r="BI9" s="504"/>
      <c r="BJ9" s="504"/>
      <c r="BK9" s="504"/>
      <c r="BL9" s="504"/>
      <c r="BM9" s="504"/>
      <c r="BN9" s="504"/>
      <c r="BO9" s="504"/>
      <c r="BP9" s="504"/>
      <c r="BQ9" s="504"/>
      <c r="BR9" s="504"/>
      <c r="BS9" s="504"/>
      <c r="BT9" s="504"/>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T9" s="504"/>
      <c r="CU9" s="504"/>
      <c r="CV9" s="504"/>
      <c r="CW9" s="504"/>
      <c r="CX9" s="504"/>
      <c r="CY9" s="504"/>
      <c r="CZ9" s="504"/>
      <c r="DA9" s="504"/>
      <c r="DB9" s="504"/>
      <c r="DC9" s="504"/>
      <c r="DD9" s="505"/>
    </row>
    <row r="10" spans="1:108" ht="27.75" customHeight="1" x14ac:dyDescent="0.2">
      <c r="A10" s="299"/>
      <c r="B10" s="506"/>
      <c r="C10" s="507"/>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7"/>
      <c r="AY10" s="507"/>
      <c r="AZ10" s="507"/>
      <c r="BA10" s="507"/>
      <c r="BB10" s="507"/>
      <c r="BC10" s="507"/>
      <c r="BD10" s="507"/>
      <c r="BE10" s="507"/>
      <c r="BF10" s="507"/>
      <c r="BG10" s="507"/>
      <c r="BH10" s="507"/>
      <c r="BI10" s="507"/>
      <c r="BJ10" s="507"/>
      <c r="BK10" s="507"/>
      <c r="BL10" s="507"/>
      <c r="BM10" s="507"/>
      <c r="BN10" s="507"/>
      <c r="BO10" s="507"/>
      <c r="BP10" s="507"/>
      <c r="BQ10" s="507"/>
      <c r="BR10" s="507"/>
      <c r="BS10" s="507"/>
      <c r="BT10" s="507"/>
      <c r="BU10" s="507"/>
      <c r="BV10" s="507"/>
      <c r="BW10" s="507"/>
      <c r="BX10" s="507"/>
      <c r="BY10" s="507"/>
      <c r="BZ10" s="507"/>
      <c r="CA10" s="507"/>
      <c r="CB10" s="507"/>
      <c r="CC10" s="507"/>
      <c r="CD10" s="507"/>
      <c r="CE10" s="507"/>
      <c r="CF10" s="507"/>
      <c r="CG10" s="507"/>
      <c r="CH10" s="507"/>
      <c r="CI10" s="507"/>
      <c r="CJ10" s="507"/>
      <c r="CK10" s="507"/>
      <c r="CL10" s="507"/>
      <c r="CM10" s="507"/>
      <c r="CN10" s="507"/>
      <c r="CO10" s="507"/>
      <c r="CP10" s="507"/>
      <c r="CQ10" s="507"/>
      <c r="CR10" s="507"/>
      <c r="CS10" s="507"/>
      <c r="CT10" s="507"/>
      <c r="CU10" s="507"/>
      <c r="CV10" s="507"/>
      <c r="CW10" s="507"/>
      <c r="CX10" s="507"/>
      <c r="CY10" s="507"/>
      <c r="CZ10" s="507"/>
      <c r="DA10" s="507"/>
      <c r="DB10" s="507"/>
      <c r="DC10" s="507"/>
      <c r="DD10" s="508"/>
    </row>
    <row r="11" spans="1:108" ht="27.75" customHeight="1" x14ac:dyDescent="0.2">
      <c r="A11" s="299"/>
      <c r="B11" s="479" t="s">
        <v>8</v>
      </c>
      <c r="C11" s="480"/>
      <c r="D11" s="480"/>
      <c r="E11" s="480"/>
      <c r="F11" s="480"/>
      <c r="G11" s="480"/>
      <c r="H11" s="481"/>
      <c r="I11" s="477" t="s">
        <v>9</v>
      </c>
      <c r="J11" s="485">
        <v>2021</v>
      </c>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c r="BP11" s="486"/>
      <c r="BQ11" s="486"/>
      <c r="BR11" s="486"/>
      <c r="BS11" s="486"/>
      <c r="BT11" s="486"/>
      <c r="BU11" s="486"/>
      <c r="BV11" s="486"/>
      <c r="BW11" s="486"/>
      <c r="BX11" s="486"/>
      <c r="BY11" s="486"/>
      <c r="BZ11" s="486"/>
      <c r="CA11" s="486"/>
      <c r="CB11" s="486"/>
      <c r="CC11" s="486"/>
      <c r="CD11" s="486"/>
      <c r="CE11" s="486"/>
      <c r="CF11" s="486"/>
      <c r="CG11" s="486"/>
      <c r="CH11" s="486"/>
      <c r="CI11" s="486"/>
      <c r="CJ11" s="486"/>
      <c r="CK11" s="486"/>
      <c r="CL11" s="486"/>
      <c r="CM11" s="486"/>
      <c r="CN11" s="486"/>
      <c r="CO11" s="486"/>
      <c r="CP11" s="486"/>
      <c r="CQ11" s="486"/>
      <c r="CR11" s="486"/>
      <c r="CS11" s="486"/>
      <c r="CT11" s="486"/>
      <c r="CU11" s="486"/>
      <c r="CV11" s="486"/>
      <c r="CW11" s="486"/>
      <c r="CX11" s="486"/>
      <c r="CY11" s="486"/>
      <c r="CZ11" s="486"/>
      <c r="DA11" s="487"/>
      <c r="DB11" s="206"/>
      <c r="DC11" s="206"/>
      <c r="DD11" s="207"/>
    </row>
    <row r="12" spans="1:108" ht="18" x14ac:dyDescent="0.2">
      <c r="A12" s="299"/>
      <c r="B12" s="479"/>
      <c r="C12" s="480"/>
      <c r="D12" s="480"/>
      <c r="E12" s="480"/>
      <c r="F12" s="480"/>
      <c r="G12" s="480"/>
      <c r="H12" s="481"/>
      <c r="I12" s="477"/>
      <c r="J12" s="473" t="s">
        <v>32</v>
      </c>
      <c r="K12" s="473"/>
      <c r="L12" s="473"/>
      <c r="M12" s="473"/>
      <c r="N12" s="473"/>
      <c r="O12" s="473"/>
      <c r="P12" s="473"/>
      <c r="Q12" s="474"/>
      <c r="R12" s="472" t="s">
        <v>22</v>
      </c>
      <c r="S12" s="473"/>
      <c r="T12" s="473"/>
      <c r="U12" s="473"/>
      <c r="V12" s="473"/>
      <c r="W12" s="473"/>
      <c r="X12" s="473"/>
      <c r="Y12" s="474"/>
      <c r="Z12" s="472" t="s">
        <v>23</v>
      </c>
      <c r="AA12" s="473"/>
      <c r="AB12" s="473"/>
      <c r="AC12" s="473"/>
      <c r="AD12" s="473"/>
      <c r="AE12" s="473"/>
      <c r="AF12" s="473"/>
      <c r="AG12" s="474"/>
      <c r="AH12" s="472" t="s">
        <v>24</v>
      </c>
      <c r="AI12" s="473"/>
      <c r="AJ12" s="473"/>
      <c r="AK12" s="473"/>
      <c r="AL12" s="473"/>
      <c r="AM12" s="473"/>
      <c r="AN12" s="473"/>
      <c r="AO12" s="474"/>
      <c r="AP12" s="472" t="s">
        <v>25</v>
      </c>
      <c r="AQ12" s="473"/>
      <c r="AR12" s="473"/>
      <c r="AS12" s="473"/>
      <c r="AT12" s="473"/>
      <c r="AU12" s="473"/>
      <c r="AV12" s="473"/>
      <c r="AW12" s="474"/>
      <c r="AX12" s="472" t="s">
        <v>26</v>
      </c>
      <c r="AY12" s="473"/>
      <c r="AZ12" s="473"/>
      <c r="BA12" s="473"/>
      <c r="BB12" s="473"/>
      <c r="BC12" s="473"/>
      <c r="BD12" s="473"/>
      <c r="BE12" s="474"/>
      <c r="BF12" s="472" t="s">
        <v>27</v>
      </c>
      <c r="BG12" s="473"/>
      <c r="BH12" s="473"/>
      <c r="BI12" s="473"/>
      <c r="BJ12" s="473"/>
      <c r="BK12" s="473"/>
      <c r="BL12" s="473"/>
      <c r="BM12" s="474"/>
      <c r="BN12" s="472" t="s">
        <v>28</v>
      </c>
      <c r="BO12" s="473"/>
      <c r="BP12" s="473"/>
      <c r="BQ12" s="473"/>
      <c r="BR12" s="473"/>
      <c r="BS12" s="473"/>
      <c r="BT12" s="473"/>
      <c r="BU12" s="474"/>
      <c r="BV12" s="472" t="s">
        <v>29</v>
      </c>
      <c r="BW12" s="473"/>
      <c r="BX12" s="473"/>
      <c r="BY12" s="473"/>
      <c r="BZ12" s="473"/>
      <c r="CA12" s="473"/>
      <c r="CB12" s="473"/>
      <c r="CC12" s="474"/>
      <c r="CD12" s="472" t="s">
        <v>30</v>
      </c>
      <c r="CE12" s="473"/>
      <c r="CF12" s="473"/>
      <c r="CG12" s="473"/>
      <c r="CH12" s="473"/>
      <c r="CI12" s="473"/>
      <c r="CJ12" s="473"/>
      <c r="CK12" s="474"/>
      <c r="CL12" s="472" t="s">
        <v>31</v>
      </c>
      <c r="CM12" s="473"/>
      <c r="CN12" s="473"/>
      <c r="CO12" s="473"/>
      <c r="CP12" s="473"/>
      <c r="CQ12" s="473"/>
      <c r="CR12" s="473"/>
      <c r="CS12" s="474"/>
      <c r="CT12" s="472" t="s">
        <v>10</v>
      </c>
      <c r="CU12" s="473"/>
      <c r="CV12" s="473"/>
      <c r="CW12" s="473"/>
      <c r="CX12" s="473"/>
      <c r="CY12" s="473"/>
      <c r="CZ12" s="473"/>
      <c r="DA12" s="474"/>
      <c r="DB12" s="466" t="s">
        <v>11</v>
      </c>
      <c r="DC12" s="466"/>
      <c r="DD12" s="466"/>
    </row>
    <row r="13" spans="1:108" ht="18" x14ac:dyDescent="0.2">
      <c r="A13" s="299"/>
      <c r="B13" s="482"/>
      <c r="C13" s="483"/>
      <c r="D13" s="483"/>
      <c r="E13" s="483"/>
      <c r="F13" s="483"/>
      <c r="G13" s="483"/>
      <c r="H13" s="484"/>
      <c r="I13" s="478"/>
      <c r="J13" s="86" t="s">
        <v>12</v>
      </c>
      <c r="K13" s="87" t="s">
        <v>13</v>
      </c>
      <c r="L13" s="87" t="s">
        <v>12</v>
      </c>
      <c r="M13" s="87" t="s">
        <v>13</v>
      </c>
      <c r="N13" s="87" t="s">
        <v>12</v>
      </c>
      <c r="O13" s="87" t="s">
        <v>13</v>
      </c>
      <c r="P13" s="87" t="s">
        <v>12</v>
      </c>
      <c r="Q13" s="88" t="s">
        <v>13</v>
      </c>
      <c r="R13" s="140" t="s">
        <v>12</v>
      </c>
      <c r="S13" s="87" t="s">
        <v>13</v>
      </c>
      <c r="T13" s="87" t="s">
        <v>12</v>
      </c>
      <c r="U13" s="87" t="s">
        <v>13</v>
      </c>
      <c r="V13" s="87" t="s">
        <v>12</v>
      </c>
      <c r="W13" s="87" t="s">
        <v>13</v>
      </c>
      <c r="X13" s="87" t="s">
        <v>12</v>
      </c>
      <c r="Y13" s="88" t="s">
        <v>13</v>
      </c>
      <c r="Z13" s="140" t="s">
        <v>12</v>
      </c>
      <c r="AA13" s="87" t="s">
        <v>13</v>
      </c>
      <c r="AB13" s="87" t="s">
        <v>12</v>
      </c>
      <c r="AC13" s="87" t="s">
        <v>13</v>
      </c>
      <c r="AD13" s="87" t="s">
        <v>12</v>
      </c>
      <c r="AE13" s="87" t="s">
        <v>13</v>
      </c>
      <c r="AF13" s="87" t="s">
        <v>12</v>
      </c>
      <c r="AG13" s="88" t="s">
        <v>13</v>
      </c>
      <c r="AH13" s="140" t="s">
        <v>12</v>
      </c>
      <c r="AI13" s="87" t="s">
        <v>13</v>
      </c>
      <c r="AJ13" s="87" t="s">
        <v>12</v>
      </c>
      <c r="AK13" s="87" t="s">
        <v>13</v>
      </c>
      <c r="AL13" s="87" t="s">
        <v>12</v>
      </c>
      <c r="AM13" s="87" t="s">
        <v>13</v>
      </c>
      <c r="AN13" s="87" t="s">
        <v>12</v>
      </c>
      <c r="AO13" s="88" t="s">
        <v>13</v>
      </c>
      <c r="AP13" s="140" t="s">
        <v>12</v>
      </c>
      <c r="AQ13" s="87" t="s">
        <v>13</v>
      </c>
      <c r="AR13" s="87" t="s">
        <v>12</v>
      </c>
      <c r="AS13" s="87" t="s">
        <v>13</v>
      </c>
      <c r="AT13" s="87" t="s">
        <v>12</v>
      </c>
      <c r="AU13" s="87" t="s">
        <v>13</v>
      </c>
      <c r="AV13" s="87" t="s">
        <v>12</v>
      </c>
      <c r="AW13" s="88" t="s">
        <v>13</v>
      </c>
      <c r="AX13" s="140" t="s">
        <v>12</v>
      </c>
      <c r="AY13" s="87" t="s">
        <v>13</v>
      </c>
      <c r="AZ13" s="87" t="s">
        <v>12</v>
      </c>
      <c r="BA13" s="87" t="s">
        <v>13</v>
      </c>
      <c r="BB13" s="87" t="s">
        <v>12</v>
      </c>
      <c r="BC13" s="87" t="s">
        <v>13</v>
      </c>
      <c r="BD13" s="87" t="s">
        <v>12</v>
      </c>
      <c r="BE13" s="88" t="s">
        <v>13</v>
      </c>
      <c r="BF13" s="87" t="s">
        <v>12</v>
      </c>
      <c r="BG13" s="87" t="s">
        <v>13</v>
      </c>
      <c r="BH13" s="87" t="s">
        <v>12</v>
      </c>
      <c r="BI13" s="88" t="s">
        <v>13</v>
      </c>
      <c r="BJ13" s="87" t="s">
        <v>12</v>
      </c>
      <c r="BK13" s="87" t="s">
        <v>13</v>
      </c>
      <c r="BL13" s="87" t="s">
        <v>12</v>
      </c>
      <c r="BM13" s="88" t="s">
        <v>13</v>
      </c>
      <c r="BN13" s="87" t="s">
        <v>12</v>
      </c>
      <c r="BO13" s="87" t="s">
        <v>13</v>
      </c>
      <c r="BP13" s="87" t="s">
        <v>12</v>
      </c>
      <c r="BQ13" s="88" t="s">
        <v>13</v>
      </c>
      <c r="BR13" s="87" t="s">
        <v>12</v>
      </c>
      <c r="BS13" s="87" t="s">
        <v>13</v>
      </c>
      <c r="BT13" s="87" t="s">
        <v>12</v>
      </c>
      <c r="BU13" s="88" t="s">
        <v>13</v>
      </c>
      <c r="BV13" s="140" t="s">
        <v>42</v>
      </c>
      <c r="BW13" s="87" t="s">
        <v>13</v>
      </c>
      <c r="BX13" s="140" t="s">
        <v>42</v>
      </c>
      <c r="BY13" s="87" t="s">
        <v>13</v>
      </c>
      <c r="BZ13" s="140" t="s">
        <v>42</v>
      </c>
      <c r="CA13" s="87" t="s">
        <v>13</v>
      </c>
      <c r="CB13" s="140" t="s">
        <v>42</v>
      </c>
      <c r="CC13" s="87" t="s">
        <v>13</v>
      </c>
      <c r="CD13" s="140" t="s">
        <v>42</v>
      </c>
      <c r="CE13" s="87" t="s">
        <v>13</v>
      </c>
      <c r="CF13" s="140" t="s">
        <v>42</v>
      </c>
      <c r="CG13" s="87" t="s">
        <v>13</v>
      </c>
      <c r="CH13" s="140" t="s">
        <v>42</v>
      </c>
      <c r="CI13" s="87" t="s">
        <v>13</v>
      </c>
      <c r="CJ13" s="140" t="s">
        <v>42</v>
      </c>
      <c r="CK13" s="87" t="s">
        <v>13</v>
      </c>
      <c r="CL13" s="140" t="s">
        <v>12</v>
      </c>
      <c r="CM13" s="87" t="s">
        <v>13</v>
      </c>
      <c r="CN13" s="87" t="s">
        <v>12</v>
      </c>
      <c r="CO13" s="87" t="s">
        <v>13</v>
      </c>
      <c r="CP13" s="87" t="s">
        <v>12</v>
      </c>
      <c r="CQ13" s="87" t="s">
        <v>13</v>
      </c>
      <c r="CR13" s="87" t="s">
        <v>12</v>
      </c>
      <c r="CS13" s="88" t="s">
        <v>13</v>
      </c>
      <c r="CT13" s="140" t="s">
        <v>12</v>
      </c>
      <c r="CU13" s="87" t="s">
        <v>13</v>
      </c>
      <c r="CV13" s="87" t="s">
        <v>12</v>
      </c>
      <c r="CW13" s="87" t="s">
        <v>13</v>
      </c>
      <c r="CX13" s="87" t="s">
        <v>12</v>
      </c>
      <c r="CY13" s="87" t="s">
        <v>13</v>
      </c>
      <c r="CZ13" s="87" t="s">
        <v>12</v>
      </c>
      <c r="DA13" s="88" t="s">
        <v>13</v>
      </c>
      <c r="DB13" s="86" t="s">
        <v>12</v>
      </c>
      <c r="DC13" s="209" t="s">
        <v>13</v>
      </c>
      <c r="DD13" s="145" t="s">
        <v>14</v>
      </c>
    </row>
    <row r="14" spans="1:108" ht="18" x14ac:dyDescent="0.2">
      <c r="A14" s="299"/>
      <c r="B14" s="444"/>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45"/>
      <c r="BJ14" s="445"/>
      <c r="BK14" s="445"/>
      <c r="BL14" s="445"/>
      <c r="BM14" s="445"/>
      <c r="BN14" s="445"/>
      <c r="BO14" s="445"/>
      <c r="BP14" s="445"/>
      <c r="BQ14" s="445"/>
      <c r="BR14" s="445"/>
      <c r="BS14" s="445"/>
      <c r="BT14" s="445"/>
      <c r="BU14" s="445"/>
      <c r="BV14" s="445"/>
      <c r="BW14" s="445"/>
      <c r="BX14" s="445"/>
      <c r="BY14" s="445"/>
      <c r="BZ14" s="445"/>
      <c r="CA14" s="445"/>
      <c r="CB14" s="445"/>
      <c r="CC14" s="445"/>
      <c r="CD14" s="445"/>
      <c r="CE14" s="445"/>
      <c r="CF14" s="445"/>
      <c r="CG14" s="445"/>
      <c r="CH14" s="445"/>
      <c r="CI14" s="445"/>
      <c r="CJ14" s="445"/>
      <c r="CK14" s="445"/>
      <c r="CL14" s="445"/>
      <c r="CM14" s="445"/>
      <c r="CN14" s="445"/>
      <c r="CO14" s="445"/>
      <c r="CP14" s="445"/>
      <c r="CQ14" s="445"/>
      <c r="CR14" s="445"/>
      <c r="CS14" s="445"/>
      <c r="CT14" s="445"/>
      <c r="CU14" s="445"/>
      <c r="CV14" s="445"/>
      <c r="CW14" s="445"/>
      <c r="CX14" s="445"/>
      <c r="CY14" s="445"/>
      <c r="CZ14" s="445"/>
      <c r="DA14" s="445"/>
      <c r="DB14" s="244">
        <f>+DB16+DB23+DB26</f>
        <v>21</v>
      </c>
      <c r="DC14" s="298">
        <f>+SUM(DC16,DC23,DC26)</f>
        <v>11</v>
      </c>
      <c r="DD14" s="605">
        <f>DC14/DB14</f>
        <v>0.52380952380952384</v>
      </c>
    </row>
    <row r="15" spans="1:108" ht="95.25" customHeight="1" x14ac:dyDescent="0.2">
      <c r="A15" s="299"/>
      <c r="B15" s="214" t="s">
        <v>75</v>
      </c>
      <c r="C15" s="493" t="s">
        <v>128</v>
      </c>
      <c r="D15" s="494"/>
      <c r="E15" s="494"/>
      <c r="F15" s="494"/>
      <c r="G15" s="494"/>
      <c r="H15" s="494"/>
      <c r="I15" s="143" t="s">
        <v>81</v>
      </c>
      <c r="J15" s="147"/>
      <c r="K15" s="148"/>
      <c r="L15" s="148"/>
      <c r="M15" s="148"/>
      <c r="N15" s="148"/>
      <c r="O15" s="148"/>
      <c r="P15" s="148"/>
      <c r="Q15" s="149"/>
      <c r="R15" s="150"/>
      <c r="S15" s="151"/>
      <c r="T15" s="151"/>
      <c r="U15" s="151"/>
      <c r="V15" s="151"/>
      <c r="W15" s="151"/>
      <c r="X15" s="151"/>
      <c r="Y15" s="151"/>
      <c r="Z15" s="150" t="s">
        <v>12</v>
      </c>
      <c r="AA15" s="151" t="s">
        <v>13</v>
      </c>
      <c r="AB15" s="151"/>
      <c r="AC15" s="151"/>
      <c r="AD15" s="151"/>
      <c r="AE15" s="151"/>
      <c r="AF15" s="151"/>
      <c r="AG15" s="152"/>
      <c r="AH15" s="153"/>
      <c r="AI15" s="151"/>
      <c r="AJ15" s="151"/>
      <c r="AK15" s="151"/>
      <c r="AL15" s="151"/>
      <c r="AM15" s="151"/>
      <c r="AN15" s="151"/>
      <c r="AO15" s="152"/>
      <c r="AP15" s="153"/>
      <c r="AQ15" s="151"/>
      <c r="AR15" s="151"/>
      <c r="AS15" s="151"/>
      <c r="AT15" s="151"/>
      <c r="AU15" s="151"/>
      <c r="AV15" s="151"/>
      <c r="AW15" s="152"/>
      <c r="AX15" s="153"/>
      <c r="AY15" s="151"/>
      <c r="AZ15" s="151"/>
      <c r="BA15" s="151"/>
      <c r="BB15" s="151"/>
      <c r="BC15" s="151"/>
      <c r="BD15" s="151"/>
      <c r="BE15" s="152"/>
      <c r="BF15" s="153" t="s">
        <v>12</v>
      </c>
      <c r="BG15" s="151" t="s">
        <v>13</v>
      </c>
      <c r="BH15" s="151"/>
      <c r="BI15" s="151"/>
      <c r="BJ15" s="151"/>
      <c r="BK15" s="151"/>
      <c r="BL15" s="151"/>
      <c r="BM15" s="152"/>
      <c r="BN15" s="153"/>
      <c r="BO15" s="151"/>
      <c r="BP15" s="151" t="s">
        <v>38</v>
      </c>
      <c r="BQ15" s="151"/>
      <c r="BR15" s="151"/>
      <c r="BS15" s="151"/>
      <c r="BT15" s="151"/>
      <c r="BU15" s="152"/>
      <c r="BV15" s="153"/>
      <c r="BW15" s="151"/>
      <c r="BX15" s="151"/>
      <c r="BY15" s="151"/>
      <c r="BZ15" s="151"/>
      <c r="CA15" s="151"/>
      <c r="CB15" s="151"/>
      <c r="CC15" s="152"/>
      <c r="CD15" s="153"/>
      <c r="CE15" s="151"/>
      <c r="CF15" s="151"/>
      <c r="CG15" s="151"/>
      <c r="CH15" s="151"/>
      <c r="CI15" s="151"/>
      <c r="CJ15" s="151"/>
      <c r="CK15" s="152"/>
      <c r="CL15" s="153" t="s">
        <v>12</v>
      </c>
      <c r="CM15" s="151"/>
      <c r="CN15" s="151"/>
      <c r="CO15" s="151"/>
      <c r="CP15" s="151"/>
      <c r="CQ15" s="151"/>
      <c r="CR15" s="151"/>
      <c r="CS15" s="152"/>
      <c r="CT15" s="153"/>
      <c r="CU15" s="151"/>
      <c r="CV15" s="151"/>
      <c r="CW15" s="151"/>
      <c r="CX15" s="151"/>
      <c r="CY15" s="151"/>
      <c r="CZ15" s="151"/>
      <c r="DA15" s="152"/>
      <c r="DB15" s="154">
        <f>COUNTIF(J15:DA15,"P")</f>
        <v>3</v>
      </c>
      <c r="DC15" s="155">
        <f>COUNTIF(J15:DA15,"E")</f>
        <v>2</v>
      </c>
      <c r="DD15" s="156">
        <f t="shared" ref="DD15:DD16" si="0">DC15/DB15</f>
        <v>0.66666666666666663</v>
      </c>
    </row>
    <row r="16" spans="1:108" ht="22.5" customHeight="1" x14ac:dyDescent="0.2">
      <c r="A16" s="299"/>
      <c r="B16" s="444"/>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c r="BO16" s="445"/>
      <c r="BP16" s="445"/>
      <c r="BQ16" s="445"/>
      <c r="BR16" s="445"/>
      <c r="BS16" s="445"/>
      <c r="BT16" s="445"/>
      <c r="BU16" s="445"/>
      <c r="BV16" s="445"/>
      <c r="BW16" s="445"/>
      <c r="BX16" s="445"/>
      <c r="BY16" s="445"/>
      <c r="BZ16" s="445"/>
      <c r="CA16" s="445"/>
      <c r="CB16" s="445"/>
      <c r="CC16" s="445"/>
      <c r="CD16" s="445"/>
      <c r="CE16" s="445"/>
      <c r="CF16" s="445"/>
      <c r="CG16" s="445"/>
      <c r="CH16" s="445"/>
      <c r="CI16" s="445"/>
      <c r="CJ16" s="445"/>
      <c r="CK16" s="445"/>
      <c r="CL16" s="445"/>
      <c r="CM16" s="445"/>
      <c r="CN16" s="445"/>
      <c r="CO16" s="445"/>
      <c r="CP16" s="445"/>
      <c r="CQ16" s="445"/>
      <c r="CR16" s="445"/>
      <c r="CS16" s="445"/>
      <c r="CT16" s="445"/>
      <c r="CU16" s="445"/>
      <c r="CV16" s="445"/>
      <c r="CW16" s="445"/>
      <c r="CX16" s="445"/>
      <c r="CY16" s="445"/>
      <c r="CZ16" s="445"/>
      <c r="DA16" s="446"/>
      <c r="DB16" s="243">
        <f>SUM(DB15)</f>
        <v>3</v>
      </c>
      <c r="DC16" s="141">
        <f>SUM(DC15)</f>
        <v>2</v>
      </c>
      <c r="DD16" s="245">
        <f>DC16/DB16</f>
        <v>0.66666666666666663</v>
      </c>
    </row>
    <row r="17" spans="1:108" ht="75" customHeight="1" x14ac:dyDescent="0.2">
      <c r="A17" s="299"/>
      <c r="B17" s="488" t="s">
        <v>76</v>
      </c>
      <c r="C17" s="491" t="s">
        <v>83</v>
      </c>
      <c r="D17" s="491"/>
      <c r="E17" s="491"/>
      <c r="F17" s="491"/>
      <c r="G17" s="491"/>
      <c r="H17" s="491"/>
      <c r="I17" s="144" t="s">
        <v>69</v>
      </c>
      <c r="J17" s="157"/>
      <c r="K17" s="158"/>
      <c r="L17" s="158"/>
      <c r="M17" s="158"/>
      <c r="N17" s="158"/>
      <c r="O17" s="158"/>
      <c r="P17" s="158"/>
      <c r="Q17" s="158"/>
      <c r="R17" s="159"/>
      <c r="S17" s="160"/>
      <c r="T17" s="160"/>
      <c r="U17" s="160"/>
      <c r="V17" s="160"/>
      <c r="W17" s="160"/>
      <c r="X17" s="160"/>
      <c r="Y17" s="161"/>
      <c r="Z17" s="159"/>
      <c r="AA17" s="160"/>
      <c r="AB17" s="160"/>
      <c r="AC17" s="160"/>
      <c r="AD17" s="160" t="s">
        <v>12</v>
      </c>
      <c r="AE17" s="160" t="s">
        <v>13</v>
      </c>
      <c r="AF17" s="160"/>
      <c r="AG17" s="161"/>
      <c r="AH17" s="159"/>
      <c r="AI17" s="160"/>
      <c r="AJ17" s="160"/>
      <c r="AK17" s="160"/>
      <c r="AL17" s="160"/>
      <c r="AM17" s="160"/>
      <c r="AN17" s="160"/>
      <c r="AO17" s="161"/>
      <c r="AP17" s="159"/>
      <c r="AQ17" s="160"/>
      <c r="AR17" s="160"/>
      <c r="AS17" s="160"/>
      <c r="AT17" s="160"/>
      <c r="AU17" s="160"/>
      <c r="AV17" s="160"/>
      <c r="AW17" s="161"/>
      <c r="AX17" s="159"/>
      <c r="AY17" s="160"/>
      <c r="AZ17" s="160"/>
      <c r="BA17" s="160"/>
      <c r="BB17" s="160"/>
      <c r="BC17" s="160"/>
      <c r="BD17" s="160"/>
      <c r="BE17" s="161"/>
      <c r="BF17" s="159"/>
      <c r="BG17" s="160"/>
      <c r="BH17" s="160"/>
      <c r="BI17" s="160"/>
      <c r="BJ17" s="160"/>
      <c r="BK17" s="160"/>
      <c r="BL17" s="160"/>
      <c r="BM17" s="161"/>
      <c r="BN17" s="159"/>
      <c r="BO17" s="160"/>
      <c r="BP17" s="160"/>
      <c r="BQ17" s="160"/>
      <c r="BR17" s="160"/>
      <c r="BS17" s="160"/>
      <c r="BT17" s="160"/>
      <c r="BU17" s="161"/>
      <c r="BV17" s="159"/>
      <c r="BW17" s="160"/>
      <c r="BX17" s="160" t="s">
        <v>12</v>
      </c>
      <c r="BY17" s="160"/>
      <c r="BZ17" s="160"/>
      <c r="CA17" s="160"/>
      <c r="CB17" s="160"/>
      <c r="CC17" s="161"/>
      <c r="CD17" s="159"/>
      <c r="CE17" s="160"/>
      <c r="CF17" s="160"/>
      <c r="CG17" s="160"/>
      <c r="CH17" s="160"/>
      <c r="CI17" s="160"/>
      <c r="CJ17" s="160"/>
      <c r="CK17" s="161"/>
      <c r="CL17" s="159"/>
      <c r="CM17" s="160"/>
      <c r="CN17" s="160"/>
      <c r="CO17" s="160"/>
      <c r="CP17" s="160"/>
      <c r="CQ17" s="160"/>
      <c r="CR17" s="160"/>
      <c r="CS17" s="161"/>
      <c r="CT17" s="159"/>
      <c r="CU17" s="160"/>
      <c r="CV17" s="160"/>
      <c r="CW17" s="160"/>
      <c r="CX17" s="160"/>
      <c r="CY17" s="160"/>
      <c r="CZ17" s="160"/>
      <c r="DA17" s="161"/>
      <c r="DB17" s="162">
        <f t="shared" ref="DB17:DB25" si="1">COUNTIF(J17:DA17,"P")</f>
        <v>2</v>
      </c>
      <c r="DC17" s="163">
        <f>COUNTIF(J17:DA17,"E")</f>
        <v>1</v>
      </c>
      <c r="DD17" s="164">
        <f t="shared" ref="DD17" si="2">DC17/DB17</f>
        <v>0.5</v>
      </c>
    </row>
    <row r="18" spans="1:108" ht="60" customHeight="1" x14ac:dyDescent="0.2">
      <c r="A18" s="299"/>
      <c r="B18" s="449"/>
      <c r="C18" s="492" t="s">
        <v>44</v>
      </c>
      <c r="D18" s="492"/>
      <c r="E18" s="492"/>
      <c r="F18" s="492"/>
      <c r="G18" s="492"/>
      <c r="H18" s="492"/>
      <c r="I18" s="144" t="s">
        <v>69</v>
      </c>
      <c r="J18" s="157"/>
      <c r="K18" s="165"/>
      <c r="L18" s="165"/>
      <c r="M18" s="165"/>
      <c r="N18" s="165" t="s">
        <v>12</v>
      </c>
      <c r="O18" s="165" t="s">
        <v>13</v>
      </c>
      <c r="P18" s="165"/>
      <c r="Q18" s="165"/>
      <c r="R18" s="166"/>
      <c r="S18" s="165"/>
      <c r="T18" s="165"/>
      <c r="U18" s="165"/>
      <c r="V18" s="165"/>
      <c r="W18" s="165"/>
      <c r="X18" s="165"/>
      <c r="Y18" s="167"/>
      <c r="Z18" s="166"/>
      <c r="AA18" s="165"/>
      <c r="AB18" s="165"/>
      <c r="AC18" s="165"/>
      <c r="AD18" s="165"/>
      <c r="AE18" s="165"/>
      <c r="AF18" s="165"/>
      <c r="AG18" s="165"/>
      <c r="AH18" s="166"/>
      <c r="AI18" s="165"/>
      <c r="AJ18" s="165"/>
      <c r="AK18" s="165"/>
      <c r="AL18" s="165"/>
      <c r="AM18" s="165"/>
      <c r="AN18" s="165"/>
      <c r="AO18" s="167"/>
      <c r="AP18" s="166"/>
      <c r="AQ18" s="165"/>
      <c r="AR18" s="165" t="s">
        <v>12</v>
      </c>
      <c r="AS18" s="165" t="s">
        <v>13</v>
      </c>
      <c r="AT18" s="165"/>
      <c r="AU18" s="165"/>
      <c r="AV18" s="165"/>
      <c r="AW18" s="167"/>
      <c r="AX18" s="166"/>
      <c r="AY18" s="165"/>
      <c r="AZ18" s="165"/>
      <c r="BA18" s="165"/>
      <c r="BB18" s="165"/>
      <c r="BC18" s="165"/>
      <c r="BD18" s="165"/>
      <c r="BE18" s="167"/>
      <c r="BF18" s="166"/>
      <c r="BG18" s="165"/>
      <c r="BH18" s="165"/>
      <c r="BI18" s="165"/>
      <c r="BJ18" s="165"/>
      <c r="BK18" s="165"/>
      <c r="BL18" s="165"/>
      <c r="BM18" s="167"/>
      <c r="BN18" s="166"/>
      <c r="BO18" s="165"/>
      <c r="BP18" s="165"/>
      <c r="BQ18" s="165"/>
      <c r="BR18" s="165"/>
      <c r="BS18" s="165"/>
      <c r="BT18" s="165"/>
      <c r="BU18" s="167"/>
      <c r="BV18" s="166"/>
      <c r="BW18" s="165"/>
      <c r="BX18" s="165"/>
      <c r="BY18" s="165"/>
      <c r="BZ18" s="165" t="s">
        <v>12</v>
      </c>
      <c r="CA18" s="165"/>
      <c r="CB18" s="165"/>
      <c r="CC18" s="167"/>
      <c r="CD18" s="166"/>
      <c r="CE18" s="165"/>
      <c r="CF18" s="165"/>
      <c r="CG18" s="165"/>
      <c r="CH18" s="165"/>
      <c r="CI18" s="165"/>
      <c r="CJ18" s="165"/>
      <c r="CK18" s="167"/>
      <c r="CL18" s="166"/>
      <c r="CM18" s="165"/>
      <c r="CN18" s="165"/>
      <c r="CO18" s="165"/>
      <c r="CP18" s="165"/>
      <c r="CQ18" s="165"/>
      <c r="CR18" s="165"/>
      <c r="CS18" s="167"/>
      <c r="CT18" s="166"/>
      <c r="CU18" s="165"/>
      <c r="CV18" s="165"/>
      <c r="CW18" s="165"/>
      <c r="CX18" s="165"/>
      <c r="CY18" s="165"/>
      <c r="CZ18" s="165"/>
      <c r="DA18" s="167"/>
      <c r="DB18" s="168">
        <f t="shared" si="1"/>
        <v>3</v>
      </c>
      <c r="DC18" s="169">
        <f>COUNTIF(J18:DA18,"E")</f>
        <v>2</v>
      </c>
      <c r="DD18" s="164">
        <f t="shared" ref="DD18:DD19" si="3">DC18/DB18</f>
        <v>0.66666666666666663</v>
      </c>
    </row>
    <row r="19" spans="1:108" ht="54" customHeight="1" x14ac:dyDescent="0.2">
      <c r="A19" s="299"/>
      <c r="B19" s="449"/>
      <c r="C19" s="475" t="s">
        <v>94</v>
      </c>
      <c r="D19" s="475"/>
      <c r="E19" s="475"/>
      <c r="F19" s="475"/>
      <c r="G19" s="475"/>
      <c r="H19" s="476"/>
      <c r="I19" s="144" t="s">
        <v>69</v>
      </c>
      <c r="J19" s="166"/>
      <c r="K19" s="165"/>
      <c r="L19" s="165" t="s">
        <v>38</v>
      </c>
      <c r="M19" s="165"/>
      <c r="N19" s="165"/>
      <c r="O19" s="165"/>
      <c r="P19" s="165"/>
      <c r="Q19" s="165"/>
      <c r="R19" s="166"/>
      <c r="S19" s="165"/>
      <c r="T19" s="165" t="s">
        <v>12</v>
      </c>
      <c r="U19" s="165" t="s">
        <v>13</v>
      </c>
      <c r="V19" s="165"/>
      <c r="W19" s="165"/>
      <c r="X19" s="165"/>
      <c r="Y19" s="167"/>
      <c r="Z19" s="166"/>
      <c r="AA19" s="165"/>
      <c r="AB19" s="165"/>
      <c r="AC19" s="165"/>
      <c r="AD19" s="165"/>
      <c r="AE19" s="165"/>
      <c r="AF19" s="165"/>
      <c r="AG19" s="165"/>
      <c r="AH19" s="170"/>
      <c r="AI19" s="171"/>
      <c r="AJ19" s="171"/>
      <c r="AK19" s="171"/>
      <c r="AL19" s="171"/>
      <c r="AM19" s="171"/>
      <c r="AN19" s="171"/>
      <c r="AO19" s="172"/>
      <c r="AP19" s="170"/>
      <c r="AQ19" s="171"/>
      <c r="AR19" s="171"/>
      <c r="AS19" s="171"/>
      <c r="AT19" s="171"/>
      <c r="AU19" s="171" t="s">
        <v>38</v>
      </c>
      <c r="AV19" s="171"/>
      <c r="AW19" s="172"/>
      <c r="AX19" s="166"/>
      <c r="AY19" s="165"/>
      <c r="AZ19" s="165"/>
      <c r="BA19" s="165"/>
      <c r="BB19" s="165"/>
      <c r="BC19" s="165"/>
      <c r="BD19" s="165"/>
      <c r="BE19" s="167"/>
      <c r="BF19" s="166"/>
      <c r="BG19" s="165"/>
      <c r="BH19" s="165"/>
      <c r="BI19" s="165"/>
      <c r="BJ19" s="165"/>
      <c r="BK19" s="165"/>
      <c r="BL19" s="165"/>
      <c r="BM19" s="167" t="s">
        <v>38</v>
      </c>
      <c r="BN19" s="166"/>
      <c r="BO19" s="165"/>
      <c r="BP19" s="165" t="s">
        <v>12</v>
      </c>
      <c r="BQ19" s="165"/>
      <c r="BR19" s="165"/>
      <c r="BS19" s="165"/>
      <c r="BT19" s="165"/>
      <c r="BU19" s="167"/>
      <c r="BV19" s="166"/>
      <c r="BW19" s="165"/>
      <c r="BX19" s="165"/>
      <c r="BY19" s="165"/>
      <c r="BZ19" s="165"/>
      <c r="CA19" s="165"/>
      <c r="CB19" s="165"/>
      <c r="CC19" s="167"/>
      <c r="CD19" s="166"/>
      <c r="CE19" s="165"/>
      <c r="CF19" s="165"/>
      <c r="CG19" s="165"/>
      <c r="CH19" s="165"/>
      <c r="CI19" s="165"/>
      <c r="CJ19" s="165"/>
      <c r="CK19" s="167"/>
      <c r="CL19" s="166"/>
      <c r="CM19" s="165"/>
      <c r="CN19" s="165"/>
      <c r="CO19" s="165"/>
      <c r="CP19" s="165" t="s">
        <v>12</v>
      </c>
      <c r="CQ19" s="165"/>
      <c r="CR19" s="165"/>
      <c r="CS19" s="167"/>
      <c r="CT19" s="166"/>
      <c r="CU19" s="165"/>
      <c r="CV19" s="165"/>
      <c r="CW19" s="165"/>
      <c r="CX19" s="165"/>
      <c r="CY19" s="165"/>
      <c r="CZ19" s="165"/>
      <c r="DA19" s="167"/>
      <c r="DB19" s="168">
        <f t="shared" si="1"/>
        <v>3</v>
      </c>
      <c r="DC19" s="169">
        <f t="shared" ref="DC19:DC21" si="4">COUNTIF(J19:DA19,"E")</f>
        <v>1</v>
      </c>
      <c r="DD19" s="173">
        <f t="shared" si="3"/>
        <v>0.33333333333333331</v>
      </c>
    </row>
    <row r="20" spans="1:108" ht="37.5" customHeight="1" x14ac:dyDescent="0.2">
      <c r="A20" s="299"/>
      <c r="B20" s="449"/>
      <c r="C20" s="490" t="s">
        <v>118</v>
      </c>
      <c r="D20" s="491"/>
      <c r="E20" s="491"/>
      <c r="F20" s="491"/>
      <c r="G20" s="491"/>
      <c r="H20" s="491"/>
      <c r="I20" s="144" t="s">
        <v>69</v>
      </c>
      <c r="J20" s="166"/>
      <c r="K20" s="165"/>
      <c r="L20" s="165"/>
      <c r="M20" s="165"/>
      <c r="N20" s="165" t="s">
        <v>12</v>
      </c>
      <c r="O20" s="165" t="s">
        <v>13</v>
      </c>
      <c r="P20" s="165"/>
      <c r="Q20" s="165"/>
      <c r="R20" s="170"/>
      <c r="S20" s="171"/>
      <c r="T20" s="171"/>
      <c r="U20" s="171"/>
      <c r="V20" s="171"/>
      <c r="W20" s="171"/>
      <c r="X20" s="171"/>
      <c r="Y20" s="172"/>
      <c r="Z20" s="170"/>
      <c r="AA20" s="171"/>
      <c r="AB20" s="171"/>
      <c r="AC20" s="171"/>
      <c r="AD20" s="171"/>
      <c r="AE20" s="171"/>
      <c r="AF20" s="171"/>
      <c r="AG20" s="174"/>
      <c r="AH20" s="170"/>
      <c r="AI20" s="171"/>
      <c r="AJ20" s="171"/>
      <c r="AK20" s="171"/>
      <c r="AL20" s="171" t="s">
        <v>12</v>
      </c>
      <c r="AM20" s="171" t="s">
        <v>13</v>
      </c>
      <c r="AN20" s="171"/>
      <c r="AO20" s="172" t="s">
        <v>38</v>
      </c>
      <c r="AP20" s="170"/>
      <c r="AQ20" s="171"/>
      <c r="AR20" s="171"/>
      <c r="AS20" s="171"/>
      <c r="AT20" s="171"/>
      <c r="AU20" s="171"/>
      <c r="AV20" s="171"/>
      <c r="AW20" s="172"/>
      <c r="AX20" s="170"/>
      <c r="AY20" s="171"/>
      <c r="AZ20" s="171"/>
      <c r="BA20" s="171"/>
      <c r="BB20" s="171"/>
      <c r="BC20" s="171"/>
      <c r="BD20" s="171"/>
      <c r="BE20" s="172" t="s">
        <v>38</v>
      </c>
      <c r="BF20" s="170"/>
      <c r="BG20" s="171"/>
      <c r="BH20" s="171" t="s">
        <v>12</v>
      </c>
      <c r="BI20" s="171" t="s">
        <v>13</v>
      </c>
      <c r="BJ20" s="171"/>
      <c r="BK20" s="171"/>
      <c r="BL20" s="171"/>
      <c r="BM20" s="172" t="s">
        <v>38</v>
      </c>
      <c r="BN20" s="170"/>
      <c r="BO20" s="171"/>
      <c r="BP20" s="171"/>
      <c r="BQ20" s="171"/>
      <c r="BR20" s="171"/>
      <c r="BS20" s="171"/>
      <c r="BT20" s="171"/>
      <c r="BU20" s="172" t="s">
        <v>38</v>
      </c>
      <c r="BV20" s="170"/>
      <c r="BW20" s="171"/>
      <c r="BX20" s="171"/>
      <c r="BY20" s="171"/>
      <c r="BZ20" s="171"/>
      <c r="CA20" s="171"/>
      <c r="CB20" s="171"/>
      <c r="CC20" s="172"/>
      <c r="CD20" s="170"/>
      <c r="CE20" s="171"/>
      <c r="CF20" s="171" t="s">
        <v>12</v>
      </c>
      <c r="CG20" s="171"/>
      <c r="CH20" s="171"/>
      <c r="CI20" s="171"/>
      <c r="CJ20" s="171"/>
      <c r="CK20" s="172"/>
      <c r="CL20" s="170"/>
      <c r="CM20" s="171"/>
      <c r="CN20" s="171"/>
      <c r="CO20" s="171"/>
      <c r="CP20" s="171"/>
      <c r="CQ20" s="171"/>
      <c r="CR20" s="171"/>
      <c r="CS20" s="172"/>
      <c r="CT20" s="170"/>
      <c r="CU20" s="171"/>
      <c r="CV20" s="171"/>
      <c r="CW20" s="171"/>
      <c r="CX20" s="171"/>
      <c r="CY20" s="171"/>
      <c r="CZ20" s="171"/>
      <c r="DA20" s="172"/>
      <c r="DB20" s="168">
        <f t="shared" si="1"/>
        <v>4</v>
      </c>
      <c r="DC20" s="169">
        <f t="shared" si="4"/>
        <v>3</v>
      </c>
      <c r="DD20" s="173">
        <f t="shared" ref="DD20:DD25" si="5">DC20/DB20</f>
        <v>0.75</v>
      </c>
    </row>
    <row r="21" spans="1:108" ht="56.25" customHeight="1" x14ac:dyDescent="0.2">
      <c r="A21" s="299"/>
      <c r="B21" s="449"/>
      <c r="C21" s="489" t="s">
        <v>117</v>
      </c>
      <c r="D21" s="489"/>
      <c r="E21" s="489"/>
      <c r="F21" s="489"/>
      <c r="G21" s="489"/>
      <c r="H21" s="490"/>
      <c r="I21" s="144" t="s">
        <v>69</v>
      </c>
      <c r="J21" s="166"/>
      <c r="K21" s="165"/>
      <c r="L21" s="165"/>
      <c r="M21" s="165"/>
      <c r="N21" s="165"/>
      <c r="O21" s="165"/>
      <c r="P21" s="165"/>
      <c r="Q21" s="165"/>
      <c r="R21" s="170"/>
      <c r="S21" s="171"/>
      <c r="T21" s="171"/>
      <c r="U21" s="171"/>
      <c r="V21" s="171"/>
      <c r="W21" s="171"/>
      <c r="X21" s="171"/>
      <c r="Y21" s="172"/>
      <c r="Z21" s="170"/>
      <c r="AA21" s="171"/>
      <c r="AB21" s="171"/>
      <c r="AC21" s="171"/>
      <c r="AD21" s="171"/>
      <c r="AE21" s="171"/>
      <c r="AF21" s="171"/>
      <c r="AG21" s="172"/>
      <c r="AH21" s="170"/>
      <c r="AI21" s="171"/>
      <c r="AJ21" s="171"/>
      <c r="AK21" s="171"/>
      <c r="AL21" s="171"/>
      <c r="AM21" s="171"/>
      <c r="AN21" s="171"/>
      <c r="AO21" s="172"/>
      <c r="AP21" s="170"/>
      <c r="AQ21" s="171"/>
      <c r="AR21" s="171"/>
      <c r="AS21" s="171"/>
      <c r="AT21" s="171"/>
      <c r="AU21" s="171"/>
      <c r="AV21" s="171"/>
      <c r="AW21" s="172"/>
      <c r="AX21" s="170"/>
      <c r="AY21" s="171"/>
      <c r="AZ21" s="171"/>
      <c r="BA21" s="171"/>
      <c r="BB21" s="171"/>
      <c r="BC21" s="171"/>
      <c r="BD21" s="171"/>
      <c r="BE21" s="172"/>
      <c r="BF21" s="170"/>
      <c r="BG21" s="171"/>
      <c r="BH21" s="171"/>
      <c r="BI21" s="171"/>
      <c r="BJ21" s="171"/>
      <c r="BK21" s="171"/>
      <c r="BL21" s="171"/>
      <c r="BM21" s="172"/>
      <c r="BN21" s="170"/>
      <c r="BO21" s="171"/>
      <c r="BP21" s="171"/>
      <c r="BQ21" s="171"/>
      <c r="BR21" s="171"/>
      <c r="BS21" s="171"/>
      <c r="BT21" s="171"/>
      <c r="BU21" s="172"/>
      <c r="BV21" s="170"/>
      <c r="BW21" s="171"/>
      <c r="BX21" s="171"/>
      <c r="BY21" s="171"/>
      <c r="BZ21" s="171"/>
      <c r="CA21" s="171"/>
      <c r="CB21" s="171"/>
      <c r="CC21" s="172"/>
      <c r="CD21" s="170"/>
      <c r="CE21" s="171"/>
      <c r="CF21" s="171" t="s">
        <v>12</v>
      </c>
      <c r="CG21" s="171"/>
      <c r="CH21" s="171"/>
      <c r="CI21" s="171"/>
      <c r="CJ21" s="171"/>
      <c r="CK21" s="172"/>
      <c r="CL21" s="170"/>
      <c r="CM21" s="171"/>
      <c r="CN21" s="171"/>
      <c r="CO21" s="171"/>
      <c r="CP21" s="171"/>
      <c r="CQ21" s="171"/>
      <c r="CR21" s="171"/>
      <c r="CS21" s="172"/>
      <c r="CT21" s="170"/>
      <c r="CU21" s="171"/>
      <c r="CV21" s="171"/>
      <c r="CW21" s="171"/>
      <c r="CX21" s="171"/>
      <c r="CY21" s="171"/>
      <c r="CZ21" s="171"/>
      <c r="DA21" s="172"/>
      <c r="DB21" s="168">
        <f t="shared" si="1"/>
        <v>1</v>
      </c>
      <c r="DC21" s="169">
        <f t="shared" si="4"/>
        <v>0</v>
      </c>
      <c r="DD21" s="173">
        <f t="shared" si="5"/>
        <v>0</v>
      </c>
    </row>
    <row r="22" spans="1:108" ht="60.75" customHeight="1" x14ac:dyDescent="0.2">
      <c r="A22" s="299"/>
      <c r="B22" s="450"/>
      <c r="C22" s="463" t="s">
        <v>41</v>
      </c>
      <c r="D22" s="463"/>
      <c r="E22" s="463"/>
      <c r="F22" s="463"/>
      <c r="G22" s="463"/>
      <c r="H22" s="464"/>
      <c r="I22" s="144" t="s">
        <v>69</v>
      </c>
      <c r="J22" s="170"/>
      <c r="K22" s="171"/>
      <c r="L22" s="171"/>
      <c r="M22" s="171"/>
      <c r="N22" s="171"/>
      <c r="O22" s="171"/>
      <c r="P22" s="171"/>
      <c r="Q22" s="171"/>
      <c r="R22" s="170"/>
      <c r="S22" s="171"/>
      <c r="T22" s="171"/>
      <c r="U22" s="171" t="s">
        <v>38</v>
      </c>
      <c r="V22" s="171" t="s">
        <v>12</v>
      </c>
      <c r="W22" s="171" t="s">
        <v>13</v>
      </c>
      <c r="X22" s="171"/>
      <c r="Y22" s="172"/>
      <c r="Z22" s="170"/>
      <c r="AA22" s="171"/>
      <c r="AB22" s="171"/>
      <c r="AC22" s="171" t="s">
        <v>38</v>
      </c>
      <c r="AD22" s="171"/>
      <c r="AE22" s="171"/>
      <c r="AF22" s="171"/>
      <c r="AG22" s="172"/>
      <c r="AH22" s="170"/>
      <c r="AI22" s="171"/>
      <c r="AJ22" s="171"/>
      <c r="AK22" s="171" t="s">
        <v>38</v>
      </c>
      <c r="AL22" s="171"/>
      <c r="AM22" s="171"/>
      <c r="AN22" s="171"/>
      <c r="AO22" s="172"/>
      <c r="AP22" s="170"/>
      <c r="AQ22" s="171"/>
      <c r="AR22" s="171"/>
      <c r="AS22" s="171"/>
      <c r="AT22" s="171"/>
      <c r="AU22" s="171"/>
      <c r="AV22" s="171"/>
      <c r="AW22" s="172"/>
      <c r="AX22" s="170"/>
      <c r="AY22" s="171"/>
      <c r="AZ22" s="171"/>
      <c r="BA22" s="171"/>
      <c r="BB22" s="171"/>
      <c r="BC22" s="171"/>
      <c r="BD22" s="171"/>
      <c r="BE22" s="172"/>
      <c r="BF22" s="170"/>
      <c r="BG22" s="171"/>
      <c r="BH22" s="171"/>
      <c r="BI22" s="171"/>
      <c r="BJ22" s="171"/>
      <c r="BK22" s="171"/>
      <c r="BL22" s="171"/>
      <c r="BM22" s="172"/>
      <c r="BN22" s="170"/>
      <c r="BO22" s="171"/>
      <c r="BP22" s="171"/>
      <c r="BQ22" s="171"/>
      <c r="BR22" s="171" t="s">
        <v>12</v>
      </c>
      <c r="BS22" s="171"/>
      <c r="BT22" s="171"/>
      <c r="BU22" s="172"/>
      <c r="BV22" s="170"/>
      <c r="BW22" s="171"/>
      <c r="BX22" s="171"/>
      <c r="BY22" s="171"/>
      <c r="BZ22" s="171"/>
      <c r="CA22" s="171"/>
      <c r="CB22" s="171"/>
      <c r="CC22" s="172"/>
      <c r="CD22" s="170"/>
      <c r="CE22" s="171"/>
      <c r="CF22" s="171"/>
      <c r="CG22" s="171"/>
      <c r="CH22" s="171"/>
      <c r="CI22" s="171"/>
      <c r="CJ22" s="171"/>
      <c r="CK22" s="172"/>
      <c r="CL22" s="170"/>
      <c r="CM22" s="171"/>
      <c r="CN22" s="171"/>
      <c r="CO22" s="171"/>
      <c r="CP22" s="171"/>
      <c r="CQ22" s="171"/>
      <c r="CR22" s="171"/>
      <c r="CS22" s="172"/>
      <c r="CT22" s="170"/>
      <c r="CU22" s="171"/>
      <c r="CV22" s="171"/>
      <c r="CW22" s="171"/>
      <c r="CX22" s="171"/>
      <c r="CY22" s="171"/>
      <c r="CZ22" s="171"/>
      <c r="DA22" s="172"/>
      <c r="DB22" s="168">
        <f t="shared" si="1"/>
        <v>2</v>
      </c>
      <c r="DC22" s="169">
        <f>COUNTIF(J22:DA22,"E")</f>
        <v>1</v>
      </c>
      <c r="DD22" s="173">
        <f t="shared" si="5"/>
        <v>0.5</v>
      </c>
    </row>
    <row r="23" spans="1:108" ht="18.75" customHeight="1" x14ac:dyDescent="0.2">
      <c r="A23" s="299"/>
      <c r="B23" s="467" t="s">
        <v>38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9"/>
      <c r="DB23" s="244">
        <f>SUM(DB17:DB22)</f>
        <v>15</v>
      </c>
      <c r="DC23" s="243">
        <f>SUM(DC17:DC22)</f>
        <v>8</v>
      </c>
      <c r="DD23" s="246">
        <f>DC23/DB23</f>
        <v>0.53333333333333333</v>
      </c>
    </row>
    <row r="24" spans="1:108" ht="45" customHeight="1" x14ac:dyDescent="0.2">
      <c r="A24" s="299"/>
      <c r="B24" s="449" t="s">
        <v>77</v>
      </c>
      <c r="C24" s="447" t="s">
        <v>131</v>
      </c>
      <c r="D24" s="448"/>
      <c r="E24" s="448"/>
      <c r="F24" s="448"/>
      <c r="G24" s="448"/>
      <c r="H24" s="448"/>
      <c r="I24" s="144" t="s">
        <v>69</v>
      </c>
      <c r="J24" s="175"/>
      <c r="K24" s="176"/>
      <c r="L24" s="165" t="s">
        <v>38</v>
      </c>
      <c r="M24" s="165" t="s">
        <v>38</v>
      </c>
      <c r="N24" s="165"/>
      <c r="O24" s="165"/>
      <c r="P24" s="165"/>
      <c r="Q24" s="167"/>
      <c r="R24" s="162"/>
      <c r="S24" s="163"/>
      <c r="T24" s="163"/>
      <c r="U24" s="163"/>
      <c r="V24" s="163"/>
      <c r="W24" s="163"/>
      <c r="X24" s="163" t="s">
        <v>38</v>
      </c>
      <c r="Y24" s="163"/>
      <c r="Z24" s="177"/>
      <c r="AA24" s="163"/>
      <c r="AB24" s="163"/>
      <c r="AC24" s="163"/>
      <c r="AD24" s="163"/>
      <c r="AE24" s="163"/>
      <c r="AF24" s="163" t="s">
        <v>38</v>
      </c>
      <c r="AG24" s="178"/>
      <c r="AH24" s="162"/>
      <c r="AI24" s="163"/>
      <c r="AJ24" s="163"/>
      <c r="AK24" s="163"/>
      <c r="AL24" s="163"/>
      <c r="AM24" s="163"/>
      <c r="AN24" s="163" t="s">
        <v>38</v>
      </c>
      <c r="AO24" s="178"/>
      <c r="AP24" s="162"/>
      <c r="AQ24" s="163"/>
      <c r="AR24" s="163"/>
      <c r="AS24" s="163"/>
      <c r="AT24" s="163"/>
      <c r="AU24" s="163"/>
      <c r="AV24" s="163"/>
      <c r="AW24" s="178"/>
      <c r="AX24" s="162"/>
      <c r="AY24" s="163"/>
      <c r="AZ24" s="163"/>
      <c r="BA24" s="163"/>
      <c r="BB24" s="163" t="s">
        <v>12</v>
      </c>
      <c r="BC24" s="163" t="s">
        <v>13</v>
      </c>
      <c r="BD24" s="163"/>
      <c r="BE24" s="178" t="s">
        <v>38</v>
      </c>
      <c r="BF24" s="162"/>
      <c r="BG24" s="163"/>
      <c r="BH24" s="163"/>
      <c r="BI24" s="163"/>
      <c r="BJ24" s="163"/>
      <c r="BK24" s="163"/>
      <c r="BL24" s="163" t="s">
        <v>38</v>
      </c>
      <c r="BM24" s="178"/>
      <c r="BN24" s="162"/>
      <c r="BO24" s="163"/>
      <c r="BP24" s="163"/>
      <c r="BQ24" s="163"/>
      <c r="BR24" s="163"/>
      <c r="BS24" s="163"/>
      <c r="BT24" s="163"/>
      <c r="BU24" s="178"/>
      <c r="BV24" s="162"/>
      <c r="BW24" s="163"/>
      <c r="BX24" s="163"/>
      <c r="BY24" s="163"/>
      <c r="BZ24" s="163"/>
      <c r="CA24" s="163"/>
      <c r="CB24" s="163" t="s">
        <v>38</v>
      </c>
      <c r="CC24" s="178"/>
      <c r="CD24" s="162"/>
      <c r="CE24" s="163"/>
      <c r="CF24" s="163"/>
      <c r="CG24" s="163"/>
      <c r="CH24" s="163"/>
      <c r="CI24" s="163"/>
      <c r="CJ24" s="163" t="s">
        <v>38</v>
      </c>
      <c r="CK24" s="178"/>
      <c r="CL24" s="162"/>
      <c r="CM24" s="163"/>
      <c r="CN24" s="163"/>
      <c r="CO24" s="163"/>
      <c r="CP24" s="163"/>
      <c r="CQ24" s="163"/>
      <c r="CR24" s="163" t="s">
        <v>38</v>
      </c>
      <c r="CS24" s="178"/>
      <c r="CT24" s="162"/>
      <c r="CU24" s="163"/>
      <c r="CV24" s="163"/>
      <c r="CW24" s="163"/>
      <c r="CX24" s="163" t="s">
        <v>12</v>
      </c>
      <c r="CY24" s="163"/>
      <c r="CZ24" s="163"/>
      <c r="DA24" s="178"/>
      <c r="DB24" s="168">
        <f t="shared" si="1"/>
        <v>2</v>
      </c>
      <c r="DC24" s="163">
        <f>COUNTIF(J24:DA24,"E")</f>
        <v>1</v>
      </c>
      <c r="DD24" s="164">
        <f t="shared" ref="DD24" si="6">DC24/DB24</f>
        <v>0.5</v>
      </c>
    </row>
    <row r="25" spans="1:108" ht="41.25" customHeight="1" x14ac:dyDescent="0.2">
      <c r="A25" s="299"/>
      <c r="B25" s="450"/>
      <c r="C25" s="470" t="s">
        <v>34</v>
      </c>
      <c r="D25" s="471"/>
      <c r="E25" s="471"/>
      <c r="F25" s="471"/>
      <c r="G25" s="471"/>
      <c r="H25" s="471"/>
      <c r="I25" s="144" t="s">
        <v>69</v>
      </c>
      <c r="J25" s="179"/>
      <c r="K25" s="180"/>
      <c r="L25" s="181" t="s">
        <v>38</v>
      </c>
      <c r="M25" s="181" t="s">
        <v>38</v>
      </c>
      <c r="N25" s="181"/>
      <c r="O25" s="181"/>
      <c r="P25" s="181"/>
      <c r="Q25" s="182"/>
      <c r="R25" s="183" t="s">
        <v>38</v>
      </c>
      <c r="S25" s="184" t="s">
        <v>38</v>
      </c>
      <c r="T25" s="185"/>
      <c r="U25" s="184"/>
      <c r="V25" s="185"/>
      <c r="W25" s="184"/>
      <c r="X25" s="185"/>
      <c r="Y25" s="184"/>
      <c r="Z25" s="186"/>
      <c r="AA25" s="185"/>
      <c r="AB25" s="185"/>
      <c r="AC25" s="185"/>
      <c r="AD25" s="185"/>
      <c r="AE25" s="185"/>
      <c r="AF25" s="185"/>
      <c r="AG25" s="187"/>
      <c r="AH25" s="183"/>
      <c r="AI25" s="185"/>
      <c r="AJ25" s="185"/>
      <c r="AK25" s="185"/>
      <c r="AL25" s="185"/>
      <c r="AM25" s="185"/>
      <c r="AN25" s="185"/>
      <c r="AO25" s="187"/>
      <c r="AP25" s="183"/>
      <c r="AQ25" s="185"/>
      <c r="AR25" s="185"/>
      <c r="AS25" s="185"/>
      <c r="AT25" s="185"/>
      <c r="AU25" s="185"/>
      <c r="AV25" s="185"/>
      <c r="AW25" s="187"/>
      <c r="AX25" s="183"/>
      <c r="AY25" s="185"/>
      <c r="AZ25" s="185"/>
      <c r="BA25" s="185"/>
      <c r="BB25" s="185"/>
      <c r="BC25" s="185"/>
      <c r="BD25" s="185"/>
      <c r="BE25" s="187"/>
      <c r="BF25" s="183"/>
      <c r="BG25" s="185"/>
      <c r="BH25" s="185"/>
      <c r="BI25" s="185"/>
      <c r="BJ25" s="185"/>
      <c r="BK25" s="185"/>
      <c r="BL25" s="185"/>
      <c r="BM25" s="187"/>
      <c r="BN25" s="183"/>
      <c r="BO25" s="185"/>
      <c r="BP25" s="185"/>
      <c r="BQ25" s="185"/>
      <c r="BR25" s="185"/>
      <c r="BS25" s="185"/>
      <c r="BT25" s="185"/>
      <c r="BU25" s="187"/>
      <c r="BV25" s="183"/>
      <c r="BW25" s="185"/>
      <c r="BX25" s="185"/>
      <c r="BY25" s="185"/>
      <c r="BZ25" s="185"/>
      <c r="CA25" s="185"/>
      <c r="CB25" s="185"/>
      <c r="CC25" s="187"/>
      <c r="CD25" s="183"/>
      <c r="CE25" s="185"/>
      <c r="CF25" s="185"/>
      <c r="CG25" s="185"/>
      <c r="CH25" s="185"/>
      <c r="CI25" s="185"/>
      <c r="CJ25" s="185"/>
      <c r="CK25" s="187"/>
      <c r="CL25" s="183"/>
      <c r="CM25" s="185"/>
      <c r="CN25" s="185"/>
      <c r="CO25" s="185"/>
      <c r="CP25" s="185"/>
      <c r="CQ25" s="185"/>
      <c r="CR25" s="185"/>
      <c r="CS25" s="187"/>
      <c r="CT25" s="183"/>
      <c r="CU25" s="185"/>
      <c r="CV25" s="185"/>
      <c r="CW25" s="185"/>
      <c r="CX25" s="185" t="s">
        <v>12</v>
      </c>
      <c r="CY25" s="185"/>
      <c r="CZ25" s="185"/>
      <c r="DA25" s="187"/>
      <c r="DB25" s="183">
        <f t="shared" si="1"/>
        <v>1</v>
      </c>
      <c r="DC25" s="184">
        <f>COUNTIF(J25:DA25,"E")</f>
        <v>0</v>
      </c>
      <c r="DD25" s="188">
        <f t="shared" si="5"/>
        <v>0</v>
      </c>
    </row>
    <row r="26" spans="1:108" ht="30" customHeight="1" x14ac:dyDescent="0.2">
      <c r="A26" s="299"/>
      <c r="B26" s="260"/>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2"/>
      <c r="BF26" s="462"/>
      <c r="BG26" s="462"/>
      <c r="BH26" s="462"/>
      <c r="BI26" s="462"/>
      <c r="BJ26" s="462"/>
      <c r="BK26" s="462"/>
      <c r="BL26" s="462"/>
      <c r="BM26" s="462"/>
      <c r="BN26" s="462"/>
      <c r="BO26" s="462"/>
      <c r="BP26" s="462"/>
      <c r="BQ26" s="462"/>
      <c r="BR26" s="462"/>
      <c r="BS26" s="462"/>
      <c r="BT26" s="462"/>
      <c r="BU26" s="462"/>
      <c r="BV26" s="462"/>
      <c r="BW26" s="462"/>
      <c r="BX26" s="462"/>
      <c r="BY26" s="462"/>
      <c r="BZ26" s="462"/>
      <c r="CA26" s="462"/>
      <c r="CB26" s="462"/>
      <c r="CC26" s="462"/>
      <c r="CD26" s="462"/>
      <c r="CE26" s="462"/>
      <c r="CF26" s="462"/>
      <c r="CG26" s="462"/>
      <c r="CH26" s="462"/>
      <c r="CI26" s="462"/>
      <c r="CJ26" s="462"/>
      <c r="CK26" s="462"/>
      <c r="CL26" s="462"/>
      <c r="CM26" s="462"/>
      <c r="CN26" s="462"/>
      <c r="CO26" s="462"/>
      <c r="CP26" s="462"/>
      <c r="CQ26" s="462"/>
      <c r="CR26" s="462"/>
      <c r="CS26" s="462"/>
      <c r="CT26" s="462"/>
      <c r="CU26" s="462"/>
      <c r="CV26" s="462"/>
      <c r="CW26" s="462"/>
      <c r="CX26" s="462"/>
      <c r="CY26" s="462"/>
      <c r="CZ26" s="462"/>
      <c r="DA26" s="462"/>
      <c r="DB26" s="142">
        <f>SUM(DB24:DB25)</f>
        <v>3</v>
      </c>
      <c r="DC26" s="254">
        <f>SUM(DC24:DC25)</f>
        <v>1</v>
      </c>
      <c r="DD26" s="255">
        <f>DC26/DB26</f>
        <v>0.33333333333333331</v>
      </c>
    </row>
    <row r="27" spans="1:108" s="17" customFormat="1" ht="23.25" hidden="1" customHeight="1" x14ac:dyDescent="0.25">
      <c r="A27" s="300"/>
      <c r="B27" s="261"/>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263"/>
      <c r="DC27" s="263"/>
      <c r="DD27" s="264"/>
    </row>
    <row r="28" spans="1:108" ht="24.75" hidden="1" customHeight="1" x14ac:dyDescent="0.2">
      <c r="A28" s="299"/>
      <c r="B28" s="265"/>
      <c r="C28" s="266"/>
      <c r="D28" s="266"/>
      <c r="E28" s="266"/>
      <c r="F28" s="266"/>
      <c r="G28" s="266"/>
      <c r="H28" s="266"/>
      <c r="I28" s="142" t="s">
        <v>15</v>
      </c>
      <c r="J28" s="444" t="s">
        <v>32</v>
      </c>
      <c r="K28" s="445"/>
      <c r="L28" s="445"/>
      <c r="M28" s="445"/>
      <c r="N28" s="445"/>
      <c r="O28" s="445"/>
      <c r="P28" s="445"/>
      <c r="Q28" s="446"/>
      <c r="R28" s="444" t="str">
        <f>R12</f>
        <v>FEBRERO</v>
      </c>
      <c r="S28" s="445"/>
      <c r="T28" s="445"/>
      <c r="U28" s="445"/>
      <c r="V28" s="445"/>
      <c r="W28" s="445"/>
      <c r="X28" s="445"/>
      <c r="Y28" s="446"/>
      <c r="Z28" s="444" t="str">
        <f>Z12</f>
        <v>MARZO</v>
      </c>
      <c r="AA28" s="445"/>
      <c r="AB28" s="445"/>
      <c r="AC28" s="445"/>
      <c r="AD28" s="445"/>
      <c r="AE28" s="445"/>
      <c r="AF28" s="445"/>
      <c r="AG28" s="446"/>
      <c r="AH28" s="444" t="str">
        <f>AH12</f>
        <v>ABRIL</v>
      </c>
      <c r="AI28" s="445"/>
      <c r="AJ28" s="445"/>
      <c r="AK28" s="445"/>
      <c r="AL28" s="445"/>
      <c r="AM28" s="445"/>
      <c r="AN28" s="445"/>
      <c r="AO28" s="446"/>
      <c r="AP28" s="444" t="str">
        <f>AP12</f>
        <v>MAYO</v>
      </c>
      <c r="AQ28" s="445"/>
      <c r="AR28" s="445"/>
      <c r="AS28" s="445"/>
      <c r="AT28" s="445"/>
      <c r="AU28" s="445"/>
      <c r="AV28" s="445"/>
      <c r="AW28" s="446"/>
      <c r="AX28" s="444" t="str">
        <f>AX12</f>
        <v>JUNIO</v>
      </c>
      <c r="AY28" s="445"/>
      <c r="AZ28" s="445"/>
      <c r="BA28" s="445"/>
      <c r="BB28" s="445"/>
      <c r="BC28" s="445"/>
      <c r="BD28" s="445"/>
      <c r="BE28" s="446"/>
      <c r="BF28" s="444" t="str">
        <f>BF12</f>
        <v>JULIO</v>
      </c>
      <c r="BG28" s="445"/>
      <c r="BH28" s="445"/>
      <c r="BI28" s="445"/>
      <c r="BJ28" s="445"/>
      <c r="BK28" s="445"/>
      <c r="BL28" s="445"/>
      <c r="BM28" s="446"/>
      <c r="BN28" s="444" t="str">
        <f>BN12</f>
        <v>AGOSTO</v>
      </c>
      <c r="BO28" s="445"/>
      <c r="BP28" s="445"/>
      <c r="BQ28" s="445"/>
      <c r="BR28" s="445"/>
      <c r="BS28" s="445"/>
      <c r="BT28" s="445"/>
      <c r="BU28" s="446"/>
      <c r="BV28" s="444" t="str">
        <f>BV12</f>
        <v>SEPTIEMBRE</v>
      </c>
      <c r="BW28" s="445"/>
      <c r="BX28" s="445"/>
      <c r="BY28" s="445"/>
      <c r="BZ28" s="445"/>
      <c r="CA28" s="445"/>
      <c r="CB28" s="445"/>
      <c r="CC28" s="446"/>
      <c r="CD28" s="444" t="str">
        <f>CD12</f>
        <v>OCTUBRE</v>
      </c>
      <c r="CE28" s="445"/>
      <c r="CF28" s="445"/>
      <c r="CG28" s="445"/>
      <c r="CH28" s="445"/>
      <c r="CI28" s="445"/>
      <c r="CJ28" s="445"/>
      <c r="CK28" s="446"/>
      <c r="CL28" s="444" t="str">
        <f>CL12</f>
        <v>NOVIEMBRE</v>
      </c>
      <c r="CM28" s="445"/>
      <c r="CN28" s="445"/>
      <c r="CO28" s="445"/>
      <c r="CP28" s="445"/>
      <c r="CQ28" s="445"/>
      <c r="CR28" s="445"/>
      <c r="CS28" s="446"/>
      <c r="CT28" s="444" t="str">
        <f>CT12</f>
        <v>DICIEMBRE</v>
      </c>
      <c r="CU28" s="445"/>
      <c r="CV28" s="445"/>
      <c r="CW28" s="445"/>
      <c r="CX28" s="445"/>
      <c r="CY28" s="445"/>
      <c r="CZ28" s="445"/>
      <c r="DA28" s="446"/>
      <c r="DB28" s="249"/>
      <c r="DC28" s="267"/>
      <c r="DD28" s="268"/>
    </row>
    <row r="29" spans="1:108" ht="12.75" hidden="1" customHeight="1" x14ac:dyDescent="0.2">
      <c r="A29" s="299"/>
      <c r="B29" s="256"/>
      <c r="C29" s="247"/>
      <c r="D29" s="247"/>
      <c r="E29" s="247"/>
      <c r="F29" s="247"/>
      <c r="G29" s="247"/>
      <c r="H29" s="247"/>
      <c r="I29" s="269" t="s">
        <v>16</v>
      </c>
      <c r="J29" s="465">
        <f>COUNTIF(J15:J25,"P")</f>
        <v>0</v>
      </c>
      <c r="K29" s="465"/>
      <c r="L29" s="465">
        <f>COUNTIF(L15:L25,"P")</f>
        <v>0</v>
      </c>
      <c r="M29" s="465"/>
      <c r="N29" s="465">
        <f>COUNTIF(N15:N25,"P")</f>
        <v>2</v>
      </c>
      <c r="O29" s="465"/>
      <c r="P29" s="465">
        <f>COUNTIF(P15:P25,"P")</f>
        <v>0</v>
      </c>
      <c r="Q29" s="465"/>
      <c r="R29" s="465">
        <f>COUNTIF(R15:R25,"P")</f>
        <v>0</v>
      </c>
      <c r="S29" s="465"/>
      <c r="T29" s="465">
        <f>COUNTIF(T15:T25,"P")</f>
        <v>1</v>
      </c>
      <c r="U29" s="465"/>
      <c r="V29" s="465">
        <f>COUNTIF(V15:V25,"P")</f>
        <v>1</v>
      </c>
      <c r="W29" s="465"/>
      <c r="X29" s="465">
        <f>COUNTIF(X15:X25,"P")</f>
        <v>0</v>
      </c>
      <c r="Y29" s="465"/>
      <c r="Z29" s="465">
        <f>COUNTIF(Z15:Z25,"P")</f>
        <v>1</v>
      </c>
      <c r="AA29" s="465"/>
      <c r="AB29" s="465">
        <f>COUNTIF(AB15:AB25,"P")</f>
        <v>0</v>
      </c>
      <c r="AC29" s="465"/>
      <c r="AD29" s="465">
        <f>COUNTIF(AD15:AD25,"P")</f>
        <v>1</v>
      </c>
      <c r="AE29" s="465"/>
      <c r="AF29" s="465">
        <f>COUNTIF(AF15:AF25,"P")</f>
        <v>0</v>
      </c>
      <c r="AG29" s="465"/>
      <c r="AH29" s="465">
        <f>COUNTIF(AH15:AH25,"P")</f>
        <v>0</v>
      </c>
      <c r="AI29" s="465"/>
      <c r="AJ29" s="465">
        <f>COUNTIF(AJ15:AJ25,"P")</f>
        <v>0</v>
      </c>
      <c r="AK29" s="465"/>
      <c r="AL29" s="465">
        <f>COUNTIF(AL15:AL25,"P")</f>
        <v>1</v>
      </c>
      <c r="AM29" s="465"/>
      <c r="AN29" s="465">
        <f>COUNTIF(AN15:AN25,"P")</f>
        <v>0</v>
      </c>
      <c r="AO29" s="465"/>
      <c r="AP29" s="465">
        <f>COUNTIF(AP15:AP25,"P")</f>
        <v>0</v>
      </c>
      <c r="AQ29" s="465"/>
      <c r="AR29" s="465">
        <f>COUNTIF(AR15:AR25,"P")</f>
        <v>1</v>
      </c>
      <c r="AS29" s="465"/>
      <c r="AT29" s="465">
        <f>COUNTIF(AT15:AT25,"P")</f>
        <v>0</v>
      </c>
      <c r="AU29" s="465"/>
      <c r="AV29" s="465">
        <f>COUNTIF(AV15:AV25,"P")</f>
        <v>0</v>
      </c>
      <c r="AW29" s="465"/>
      <c r="AX29" s="465">
        <f>COUNTIF(AX15:AX25,"P")</f>
        <v>0</v>
      </c>
      <c r="AY29" s="465"/>
      <c r="AZ29" s="465">
        <f>COUNTIF(AZ15:AZ25,"P")</f>
        <v>0</v>
      </c>
      <c r="BA29" s="465"/>
      <c r="BB29" s="465">
        <f>COUNTIF(BB15:BB25,"P")</f>
        <v>1</v>
      </c>
      <c r="BC29" s="465"/>
      <c r="BD29" s="465">
        <f>COUNTIF(BD15:BD25,"P")</f>
        <v>0</v>
      </c>
      <c r="BE29" s="465"/>
      <c r="BF29" s="465">
        <f>COUNTIF(BF15:BF25,"P")</f>
        <v>1</v>
      </c>
      <c r="BG29" s="465"/>
      <c r="BH29" s="465">
        <f>COUNTIF(BH15:BH25,"P")</f>
        <v>1</v>
      </c>
      <c r="BI29" s="465"/>
      <c r="BJ29" s="465">
        <f>COUNTIF(BJ15:BJ25,"P")</f>
        <v>0</v>
      </c>
      <c r="BK29" s="465"/>
      <c r="BL29" s="465">
        <f>COUNTIF(BL15:BL25,"P")</f>
        <v>0</v>
      </c>
      <c r="BM29" s="465"/>
      <c r="BN29" s="465">
        <f>COUNTIF(BN15:BN25,"P")</f>
        <v>0</v>
      </c>
      <c r="BO29" s="465"/>
      <c r="BP29" s="465">
        <f>COUNTIF(BP15:BP25,"P")</f>
        <v>1</v>
      </c>
      <c r="BQ29" s="465"/>
      <c r="BR29" s="465">
        <f>COUNTIF(BR15:BR25,"P")</f>
        <v>1</v>
      </c>
      <c r="BS29" s="465"/>
      <c r="BT29" s="465">
        <f>COUNTIF(BT15:BT25,"P")</f>
        <v>0</v>
      </c>
      <c r="BU29" s="465"/>
      <c r="BV29" s="465">
        <f>COUNTIF(BV15:BV25,"P")</f>
        <v>0</v>
      </c>
      <c r="BW29" s="465"/>
      <c r="BX29" s="465">
        <f>COUNTIF(BX15:BX25,"P")</f>
        <v>1</v>
      </c>
      <c r="BY29" s="465"/>
      <c r="BZ29" s="465">
        <f>COUNTIF(BZ15:BZ25,"P")</f>
        <v>1</v>
      </c>
      <c r="CA29" s="465"/>
      <c r="CB29" s="465">
        <f>COUNTIF(CB15:CB25,"P")</f>
        <v>0</v>
      </c>
      <c r="CC29" s="465"/>
      <c r="CD29" s="465">
        <f>COUNTIF(CD15:CD25,"P")</f>
        <v>0</v>
      </c>
      <c r="CE29" s="465"/>
      <c r="CF29" s="465">
        <f>COUNTIF(CF15:CF25,"P")</f>
        <v>2</v>
      </c>
      <c r="CG29" s="465"/>
      <c r="CH29" s="465">
        <f>COUNTIF(CH15:CH25,"P")</f>
        <v>0</v>
      </c>
      <c r="CI29" s="465"/>
      <c r="CJ29" s="465">
        <f>COUNTIF(CJ15:CJ25,"P")</f>
        <v>0</v>
      </c>
      <c r="CK29" s="465"/>
      <c r="CL29" s="465">
        <f>COUNTIF(CL15:CL25,"P")</f>
        <v>1</v>
      </c>
      <c r="CM29" s="465"/>
      <c r="CN29" s="465">
        <f>COUNTIF(CN15:CN25,"P")</f>
        <v>0</v>
      </c>
      <c r="CO29" s="465"/>
      <c r="CP29" s="465">
        <f>COUNTIF(CP15:CP25,"P")</f>
        <v>1</v>
      </c>
      <c r="CQ29" s="465"/>
      <c r="CR29" s="465">
        <f>COUNTIF(CR15:CR25,"P")</f>
        <v>0</v>
      </c>
      <c r="CS29" s="465"/>
      <c r="CT29" s="465">
        <f>COUNTIF(CT15:CT25,"P")</f>
        <v>0</v>
      </c>
      <c r="CU29" s="465"/>
      <c r="CV29" s="465">
        <f>COUNTIF(CV15:CV25,"P")</f>
        <v>0</v>
      </c>
      <c r="CW29" s="465"/>
      <c r="CX29" s="465">
        <f>COUNTIF(CX15:CX25,"P")</f>
        <v>2</v>
      </c>
      <c r="CY29" s="465"/>
      <c r="CZ29" s="465">
        <f>COUNTIF(CZ15:CZ25,"P")</f>
        <v>0</v>
      </c>
      <c r="DA29" s="465"/>
      <c r="DB29" s="250">
        <f>SUM(J29:DA29)</f>
        <v>21</v>
      </c>
      <c r="DC29" s="267"/>
      <c r="DD29" s="268"/>
    </row>
    <row r="30" spans="1:108" ht="12.75" hidden="1" customHeight="1" x14ac:dyDescent="0.2">
      <c r="A30" s="299"/>
      <c r="B30" s="256"/>
      <c r="C30" s="247"/>
      <c r="D30" s="247"/>
      <c r="E30" s="247"/>
      <c r="F30" s="247"/>
      <c r="G30" s="247"/>
      <c r="H30" s="247"/>
      <c r="I30" s="269" t="s">
        <v>17</v>
      </c>
      <c r="J30" s="465">
        <f>COUNTIF(K15:K25,"e")</f>
        <v>0</v>
      </c>
      <c r="K30" s="465"/>
      <c r="L30" s="465">
        <f>COUNTIF(M15:M25,"e")</f>
        <v>0</v>
      </c>
      <c r="M30" s="465"/>
      <c r="N30" s="465">
        <f>COUNTIF(O15:O25,"e")</f>
        <v>2</v>
      </c>
      <c r="O30" s="465"/>
      <c r="P30" s="465">
        <f>COUNTIF(Q15:Q25,"e")</f>
        <v>0</v>
      </c>
      <c r="Q30" s="465"/>
      <c r="R30" s="465">
        <f>COUNTIF(S15:S25,"e")</f>
        <v>0</v>
      </c>
      <c r="S30" s="465"/>
      <c r="T30" s="465">
        <f>COUNTIF(U15:U25,"e")</f>
        <v>1</v>
      </c>
      <c r="U30" s="465"/>
      <c r="V30" s="465">
        <f>COUNTIF(W15:W25,"e")</f>
        <v>1</v>
      </c>
      <c r="W30" s="465"/>
      <c r="X30" s="465">
        <f>COUNTIF(Y15:Y25,"e")</f>
        <v>0</v>
      </c>
      <c r="Y30" s="465"/>
      <c r="Z30" s="465">
        <f>COUNTIF(AA15:AA25,"e")</f>
        <v>1</v>
      </c>
      <c r="AA30" s="465"/>
      <c r="AB30" s="465">
        <f>COUNTIF(AC15:AC25,"e")</f>
        <v>0</v>
      </c>
      <c r="AC30" s="465"/>
      <c r="AD30" s="465">
        <f>COUNTIF(AE15:AE25,"e")</f>
        <v>1</v>
      </c>
      <c r="AE30" s="465"/>
      <c r="AF30" s="465">
        <f>COUNTIF(AG15:AG25,"e")</f>
        <v>0</v>
      </c>
      <c r="AG30" s="465"/>
      <c r="AH30" s="465">
        <f>COUNTIF(AI15:AI25,"e")</f>
        <v>0</v>
      </c>
      <c r="AI30" s="465"/>
      <c r="AJ30" s="465">
        <f>COUNTIF(AK15:AK25,"e")</f>
        <v>0</v>
      </c>
      <c r="AK30" s="465"/>
      <c r="AL30" s="465">
        <f>COUNTIF(AM15:AM25,"e")</f>
        <v>1</v>
      </c>
      <c r="AM30" s="465"/>
      <c r="AN30" s="465">
        <f>COUNTIF(AO15:AO25,"e")</f>
        <v>0</v>
      </c>
      <c r="AO30" s="465"/>
      <c r="AP30" s="465">
        <f>COUNTIF(AQ15:AQ25,"e")</f>
        <v>0</v>
      </c>
      <c r="AQ30" s="465"/>
      <c r="AR30" s="465">
        <f>COUNTIF(AS15:AS25,"e")</f>
        <v>1</v>
      </c>
      <c r="AS30" s="465"/>
      <c r="AT30" s="465">
        <f>COUNTIF(AU15:AU25,"e")</f>
        <v>0</v>
      </c>
      <c r="AU30" s="465"/>
      <c r="AV30" s="465">
        <f>COUNTIF(AW15:AW25,"e")</f>
        <v>0</v>
      </c>
      <c r="AW30" s="465"/>
      <c r="AX30" s="465">
        <f>COUNTIF(AY15:AY25,"e")</f>
        <v>0</v>
      </c>
      <c r="AY30" s="465"/>
      <c r="AZ30" s="465">
        <f>COUNTIF(BA15:BA25,"e")</f>
        <v>0</v>
      </c>
      <c r="BA30" s="465"/>
      <c r="BB30" s="465">
        <f>COUNTIF(BC15:BC25,"e")</f>
        <v>1</v>
      </c>
      <c r="BC30" s="465"/>
      <c r="BD30" s="465">
        <f>COUNTIF(BE15:BE25,"e")</f>
        <v>0</v>
      </c>
      <c r="BE30" s="465"/>
      <c r="BF30" s="465">
        <f>COUNTIF(BG15:BG25,"e")</f>
        <v>1</v>
      </c>
      <c r="BG30" s="465"/>
      <c r="BH30" s="465">
        <f>COUNTIF(BI15:BI25,"e")</f>
        <v>1</v>
      </c>
      <c r="BI30" s="465"/>
      <c r="BJ30" s="465">
        <f>COUNTIF(BK15:BK25,"e")</f>
        <v>0</v>
      </c>
      <c r="BK30" s="465"/>
      <c r="BL30" s="465">
        <f>COUNTIF(BM15:BM25,"e")</f>
        <v>0</v>
      </c>
      <c r="BM30" s="465"/>
      <c r="BN30" s="465">
        <f>COUNTIF(BO15:BO25,"e")</f>
        <v>0</v>
      </c>
      <c r="BO30" s="465"/>
      <c r="BP30" s="465">
        <f>COUNTIF(BQ15:BQ25,"e")</f>
        <v>0</v>
      </c>
      <c r="BQ30" s="465"/>
      <c r="BR30" s="465">
        <f>COUNTIF(BS15:BS25,"e")</f>
        <v>0</v>
      </c>
      <c r="BS30" s="465"/>
      <c r="BT30" s="465">
        <f>COUNTIF(BU15:BU25,"e")</f>
        <v>0</v>
      </c>
      <c r="BU30" s="465"/>
      <c r="BV30" s="465">
        <f>COUNTIF(BW15:BW25,"e")</f>
        <v>0</v>
      </c>
      <c r="BW30" s="465"/>
      <c r="BX30" s="465">
        <f>COUNTIF(BY15:BY25,"e")</f>
        <v>0</v>
      </c>
      <c r="BY30" s="465"/>
      <c r="BZ30" s="465">
        <f>COUNTIF(CA15:CA25,"e")</f>
        <v>0</v>
      </c>
      <c r="CA30" s="465"/>
      <c r="CB30" s="465">
        <f>COUNTIF(CC15:CC25,"e")</f>
        <v>0</v>
      </c>
      <c r="CC30" s="465"/>
      <c r="CD30" s="465">
        <f>COUNTIF(CE15:CE25,"e")</f>
        <v>0</v>
      </c>
      <c r="CE30" s="465"/>
      <c r="CF30" s="465">
        <f>COUNTIF(CG15:CG25,"e")</f>
        <v>0</v>
      </c>
      <c r="CG30" s="465"/>
      <c r="CH30" s="465">
        <f>COUNTIF(CI15:CI25,"e")</f>
        <v>0</v>
      </c>
      <c r="CI30" s="465"/>
      <c r="CJ30" s="465">
        <f>COUNTIF(CK15:CK25,"e")</f>
        <v>0</v>
      </c>
      <c r="CK30" s="465"/>
      <c r="CL30" s="465">
        <f>COUNTIF(CM15:CM25,"e")</f>
        <v>0</v>
      </c>
      <c r="CM30" s="465"/>
      <c r="CN30" s="465">
        <f>COUNTIF(CO15:CO25,"e")</f>
        <v>0</v>
      </c>
      <c r="CO30" s="465"/>
      <c r="CP30" s="465">
        <f>COUNTIF(CQ15:CQ25,"e")</f>
        <v>0</v>
      </c>
      <c r="CQ30" s="465"/>
      <c r="CR30" s="465">
        <f>COUNTIF(CS15:CS25,"e")</f>
        <v>0</v>
      </c>
      <c r="CS30" s="465"/>
      <c r="CT30" s="465">
        <f>COUNTIF(CU15:CU25,"e")</f>
        <v>0</v>
      </c>
      <c r="CU30" s="465"/>
      <c r="CV30" s="465">
        <f>COUNTIF(CW15:CW25,"e")</f>
        <v>0</v>
      </c>
      <c r="CW30" s="465"/>
      <c r="CX30" s="465">
        <f>COUNTIF(CY15:CY25,"e")</f>
        <v>0</v>
      </c>
      <c r="CY30" s="465"/>
      <c r="CZ30" s="465">
        <f>COUNTIF(DA15:DA25,"e")</f>
        <v>0</v>
      </c>
      <c r="DA30" s="465"/>
      <c r="DB30" s="250">
        <f>SUM(J30:DA30)</f>
        <v>11</v>
      </c>
      <c r="DC30" s="267"/>
      <c r="DD30" s="268"/>
    </row>
    <row r="31" spans="1:108" ht="12.75" hidden="1" customHeight="1" x14ac:dyDescent="0.2">
      <c r="A31" s="299"/>
      <c r="B31" s="256"/>
      <c r="C31" s="247"/>
      <c r="D31" s="247"/>
      <c r="E31" s="247"/>
      <c r="F31" s="247"/>
      <c r="G31" s="247"/>
      <c r="H31" s="247"/>
      <c r="I31" s="269" t="s">
        <v>18</v>
      </c>
      <c r="J31" s="443">
        <v>0</v>
      </c>
      <c r="K31" s="443"/>
      <c r="L31" s="443">
        <v>0</v>
      </c>
      <c r="M31" s="443"/>
      <c r="N31" s="443">
        <v>0</v>
      </c>
      <c r="O31" s="443"/>
      <c r="P31" s="443" t="e">
        <f t="shared" ref="P31" si="7">+P30/P29</f>
        <v>#DIV/0!</v>
      </c>
      <c r="Q31" s="443"/>
      <c r="R31" s="443">
        <v>0</v>
      </c>
      <c r="S31" s="443"/>
      <c r="T31" s="443">
        <f t="shared" ref="T31" si="8">+T30/T29</f>
        <v>1</v>
      </c>
      <c r="U31" s="443"/>
      <c r="V31" s="443">
        <v>0</v>
      </c>
      <c r="W31" s="443"/>
      <c r="X31" s="443" t="e">
        <f t="shared" ref="X31" si="9">+X30/X29</f>
        <v>#DIV/0!</v>
      </c>
      <c r="Y31" s="443"/>
      <c r="Z31" s="443">
        <v>0</v>
      </c>
      <c r="AA31" s="443"/>
      <c r="AB31" s="443" t="e">
        <f t="shared" ref="AB31" si="10">+AB30/AB29</f>
        <v>#DIV/0!</v>
      </c>
      <c r="AC31" s="443"/>
      <c r="AD31" s="443">
        <v>0</v>
      </c>
      <c r="AE31" s="443"/>
      <c r="AF31" s="443" t="e">
        <f t="shared" ref="AF31" si="11">+AF30/AF29</f>
        <v>#DIV/0!</v>
      </c>
      <c r="AG31" s="443"/>
      <c r="AH31" s="443">
        <v>0</v>
      </c>
      <c r="AI31" s="443"/>
      <c r="AJ31" s="443" t="e">
        <f t="shared" ref="AJ31" si="12">+AJ30/AJ29</f>
        <v>#DIV/0!</v>
      </c>
      <c r="AK31" s="443"/>
      <c r="AL31" s="443">
        <v>0</v>
      </c>
      <c r="AM31" s="443"/>
      <c r="AN31" s="443" t="e">
        <f t="shared" ref="AN31" si="13">+AN30/AN29</f>
        <v>#DIV/0!</v>
      </c>
      <c r="AO31" s="443"/>
      <c r="AP31" s="443" t="e">
        <f t="shared" ref="AP31" si="14">+AP30/AP29</f>
        <v>#DIV/0!</v>
      </c>
      <c r="AQ31" s="443"/>
      <c r="AR31" s="443">
        <f t="shared" ref="AR31" si="15">+AR30/AR29</f>
        <v>1</v>
      </c>
      <c r="AS31" s="443"/>
      <c r="AT31" s="443" t="e">
        <f t="shared" ref="AT31" si="16">+AT30/AT29</f>
        <v>#DIV/0!</v>
      </c>
      <c r="AU31" s="443"/>
      <c r="AV31" s="443" t="e">
        <f t="shared" ref="AV31" si="17">+AV30/AV29</f>
        <v>#DIV/0!</v>
      </c>
      <c r="AW31" s="443"/>
      <c r="AX31" s="443" t="e">
        <f t="shared" ref="AX31" si="18">+AX30/AX29</f>
        <v>#DIV/0!</v>
      </c>
      <c r="AY31" s="443"/>
      <c r="AZ31" s="443" t="e">
        <f t="shared" ref="AZ31" si="19">+AZ30/AZ29</f>
        <v>#DIV/0!</v>
      </c>
      <c r="BA31" s="443"/>
      <c r="BB31" s="443">
        <f t="shared" ref="BB31" si="20">+BB30/BB29</f>
        <v>1</v>
      </c>
      <c r="BC31" s="443"/>
      <c r="BD31" s="443" t="e">
        <f t="shared" ref="BD31" si="21">+BD30/BD29</f>
        <v>#DIV/0!</v>
      </c>
      <c r="BE31" s="443"/>
      <c r="BF31" s="443">
        <f t="shared" ref="BF31" si="22">+BF30/BF29</f>
        <v>1</v>
      </c>
      <c r="BG31" s="443"/>
      <c r="BH31" s="443">
        <f t="shared" ref="BH31" si="23">+BH30/BH29</f>
        <v>1</v>
      </c>
      <c r="BI31" s="443"/>
      <c r="BJ31" s="443" t="e">
        <f t="shared" ref="BJ31" si="24">+BJ30/BJ29</f>
        <v>#DIV/0!</v>
      </c>
      <c r="BK31" s="443"/>
      <c r="BL31" s="443" t="e">
        <f t="shared" ref="BL31" si="25">+BL30/BL29</f>
        <v>#DIV/0!</v>
      </c>
      <c r="BM31" s="443"/>
      <c r="BN31" s="443" t="e">
        <f t="shared" ref="BN31" si="26">+BN30/BN29</f>
        <v>#DIV/0!</v>
      </c>
      <c r="BO31" s="443"/>
      <c r="BP31" s="443">
        <f t="shared" ref="BP31" si="27">+BP30/BP29</f>
        <v>0</v>
      </c>
      <c r="BQ31" s="443"/>
      <c r="BR31" s="443">
        <f t="shared" ref="BR31" si="28">+BR30/BR29</f>
        <v>0</v>
      </c>
      <c r="BS31" s="443"/>
      <c r="BT31" s="443" t="e">
        <f t="shared" ref="BT31" si="29">+BT30/BT29</f>
        <v>#DIV/0!</v>
      </c>
      <c r="BU31" s="443"/>
      <c r="BV31" s="443" t="e">
        <f t="shared" ref="BV31" si="30">+BV30/BV29</f>
        <v>#DIV/0!</v>
      </c>
      <c r="BW31" s="443"/>
      <c r="BX31" s="443">
        <f t="shared" ref="BX31" si="31">+BX30/BX29</f>
        <v>0</v>
      </c>
      <c r="BY31" s="443"/>
      <c r="BZ31" s="443">
        <f t="shared" ref="BZ31" si="32">+BZ30/BZ29</f>
        <v>0</v>
      </c>
      <c r="CA31" s="443"/>
      <c r="CB31" s="443" t="e">
        <f t="shared" ref="CB31" si="33">+CB30/CB29</f>
        <v>#DIV/0!</v>
      </c>
      <c r="CC31" s="443"/>
      <c r="CD31" s="443" t="e">
        <f t="shared" ref="CD31" si="34">+CD30/CD29</f>
        <v>#DIV/0!</v>
      </c>
      <c r="CE31" s="443"/>
      <c r="CF31" s="443">
        <f t="shared" ref="CF31" si="35">+CF30/CF29</f>
        <v>0</v>
      </c>
      <c r="CG31" s="443"/>
      <c r="CH31" s="443" t="e">
        <f t="shared" ref="CH31" si="36">+CH30/CH29</f>
        <v>#DIV/0!</v>
      </c>
      <c r="CI31" s="443"/>
      <c r="CJ31" s="443" t="e">
        <f t="shared" ref="CJ31" si="37">+CJ30/CJ29</f>
        <v>#DIV/0!</v>
      </c>
      <c r="CK31" s="443"/>
      <c r="CL31" s="443">
        <f t="shared" ref="CL31" si="38">+CL30/CL29</f>
        <v>0</v>
      </c>
      <c r="CM31" s="443"/>
      <c r="CN31" s="443" t="e">
        <f t="shared" ref="CN31" si="39">+CN30/CN29</f>
        <v>#DIV/0!</v>
      </c>
      <c r="CO31" s="443"/>
      <c r="CP31" s="443">
        <f t="shared" ref="CP31" si="40">+CP30/CP29</f>
        <v>0</v>
      </c>
      <c r="CQ31" s="443"/>
      <c r="CR31" s="443" t="e">
        <f t="shared" ref="CR31" si="41">+CR30/CR29</f>
        <v>#DIV/0!</v>
      </c>
      <c r="CS31" s="443"/>
      <c r="CT31" s="443" t="e">
        <f t="shared" ref="CT31" si="42">+CT30/CT29</f>
        <v>#DIV/0!</v>
      </c>
      <c r="CU31" s="443"/>
      <c r="CV31" s="443" t="e">
        <f t="shared" ref="CV31" si="43">+CV30/CV29</f>
        <v>#DIV/0!</v>
      </c>
      <c r="CW31" s="443"/>
      <c r="CX31" s="443">
        <f t="shared" ref="CX31" si="44">+CX30/CX29</f>
        <v>0</v>
      </c>
      <c r="CY31" s="443"/>
      <c r="CZ31" s="443" t="e">
        <f t="shared" ref="CZ31" si="45">+CZ30/CZ29</f>
        <v>#DIV/0!</v>
      </c>
      <c r="DA31" s="443"/>
      <c r="DB31" s="251">
        <f>+DB30/DB29</f>
        <v>0.52380952380952384</v>
      </c>
      <c r="DC31" s="267"/>
      <c r="DD31" s="268"/>
    </row>
    <row r="32" spans="1:108" ht="12.75" hidden="1" customHeight="1" x14ac:dyDescent="0.2">
      <c r="A32" s="299"/>
      <c r="B32" s="256"/>
      <c r="C32" s="247"/>
      <c r="D32" s="247"/>
      <c r="E32" s="247"/>
      <c r="F32" s="247"/>
      <c r="G32" s="247"/>
      <c r="H32" s="247"/>
      <c r="I32" s="269" t="s">
        <v>19</v>
      </c>
      <c r="J32" s="269"/>
      <c r="K32" s="269"/>
      <c r="L32" s="269"/>
      <c r="M32" s="269"/>
      <c r="N32" s="269"/>
      <c r="O32" s="269"/>
      <c r="P32" s="269"/>
      <c r="Q32" s="269"/>
      <c r="R32" s="519" t="e">
        <f>#REF!+R29</f>
        <v>#REF!</v>
      </c>
      <c r="S32" s="519"/>
      <c r="T32" s="270"/>
      <c r="U32" s="270"/>
      <c r="V32" s="519" t="e">
        <f>R32+V29</f>
        <v>#REF!</v>
      </c>
      <c r="W32" s="519"/>
      <c r="X32" s="520" t="e">
        <f>V32+X29</f>
        <v>#REF!</v>
      </c>
      <c r="Y32" s="520"/>
      <c r="Z32" s="519" t="e">
        <f>X32+Z29</f>
        <v>#REF!</v>
      </c>
      <c r="AA32" s="519"/>
      <c r="AB32" s="270"/>
      <c r="AC32" s="270"/>
      <c r="AD32" s="519" t="e">
        <f>Z32+AD29</f>
        <v>#REF!</v>
      </c>
      <c r="AE32" s="519"/>
      <c r="AF32" s="520" t="e">
        <f>AD32+AF29</f>
        <v>#REF!</v>
      </c>
      <c r="AG32" s="520"/>
      <c r="AH32" s="519" t="e">
        <f>AF32+AH29</f>
        <v>#REF!</v>
      </c>
      <c r="AI32" s="519"/>
      <c r="AJ32" s="270"/>
      <c r="AK32" s="270"/>
      <c r="AL32" s="519" t="e">
        <f>AH32+AL29</f>
        <v>#REF!</v>
      </c>
      <c r="AM32" s="519"/>
      <c r="AN32" s="520" t="e">
        <f>AL32+AN29</f>
        <v>#REF!</v>
      </c>
      <c r="AO32" s="520"/>
      <c r="AP32" s="519" t="e">
        <f>AN32+AP29</f>
        <v>#REF!</v>
      </c>
      <c r="AQ32" s="519"/>
      <c r="AR32" s="270"/>
      <c r="AS32" s="270"/>
      <c r="AT32" s="519" t="e">
        <f>AP32+AT29</f>
        <v>#REF!</v>
      </c>
      <c r="AU32" s="519"/>
      <c r="AV32" s="520" t="e">
        <f>AT32+AV29</f>
        <v>#REF!</v>
      </c>
      <c r="AW32" s="520"/>
      <c r="AX32" s="519" t="e">
        <f>AV32+AX29</f>
        <v>#REF!</v>
      </c>
      <c r="AY32" s="519"/>
      <c r="AZ32" s="270"/>
      <c r="BA32" s="270"/>
      <c r="BB32" s="519" t="e">
        <f>AX32+BB29</f>
        <v>#REF!</v>
      </c>
      <c r="BC32" s="519"/>
      <c r="BD32" s="520" t="e">
        <f>BB32+BD29</f>
        <v>#REF!</v>
      </c>
      <c r="BE32" s="520"/>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519" t="e">
        <f>BD32+CL29</f>
        <v>#REF!</v>
      </c>
      <c r="CM32" s="519"/>
      <c r="CN32" s="270"/>
      <c r="CO32" s="270"/>
      <c r="CP32" s="519" t="e">
        <f>CL32+CP29</f>
        <v>#REF!</v>
      </c>
      <c r="CQ32" s="519"/>
      <c r="CR32" s="520" t="e">
        <f>CP32+CR29</f>
        <v>#REF!</v>
      </c>
      <c r="CS32" s="520"/>
      <c r="CT32" s="519" t="e">
        <f>CR32+CT29</f>
        <v>#REF!</v>
      </c>
      <c r="CU32" s="519"/>
      <c r="CV32" s="270"/>
      <c r="CW32" s="270"/>
      <c r="CX32" s="519" t="e">
        <f>CT32+CX29</f>
        <v>#REF!</v>
      </c>
      <c r="CY32" s="519"/>
      <c r="CZ32" s="520" t="e">
        <f>CX32+CZ29</f>
        <v>#REF!</v>
      </c>
      <c r="DA32" s="520"/>
      <c r="DB32" s="249"/>
      <c r="DC32" s="267"/>
      <c r="DD32" s="268"/>
    </row>
    <row r="33" spans="1:108" ht="12.75" hidden="1" customHeight="1" x14ac:dyDescent="0.2">
      <c r="A33" s="299"/>
      <c r="B33" s="256"/>
      <c r="C33" s="247"/>
      <c r="D33" s="247"/>
      <c r="E33" s="247"/>
      <c r="F33" s="247"/>
      <c r="G33" s="247"/>
      <c r="H33" s="247"/>
      <c r="I33" s="269" t="s">
        <v>20</v>
      </c>
      <c r="J33" s="269"/>
      <c r="K33" s="269"/>
      <c r="L33" s="269"/>
      <c r="M33" s="269"/>
      <c r="N33" s="269"/>
      <c r="O33" s="269"/>
      <c r="P33" s="269"/>
      <c r="Q33" s="269"/>
      <c r="R33" s="519" t="e">
        <f>#REF!+R30</f>
        <v>#REF!</v>
      </c>
      <c r="S33" s="519"/>
      <c r="T33" s="270"/>
      <c r="U33" s="270"/>
      <c r="V33" s="519" t="e">
        <f>R33+V30</f>
        <v>#REF!</v>
      </c>
      <c r="W33" s="519"/>
      <c r="X33" s="520" t="e">
        <f>V33+X30</f>
        <v>#REF!</v>
      </c>
      <c r="Y33" s="520"/>
      <c r="Z33" s="519" t="e">
        <f>X33+Z30</f>
        <v>#REF!</v>
      </c>
      <c r="AA33" s="519"/>
      <c r="AB33" s="270"/>
      <c r="AC33" s="270"/>
      <c r="AD33" s="519" t="e">
        <f>Z33+AD30</f>
        <v>#REF!</v>
      </c>
      <c r="AE33" s="519"/>
      <c r="AF33" s="520" t="e">
        <f>AD33+AF30</f>
        <v>#REF!</v>
      </c>
      <c r="AG33" s="520"/>
      <c r="AH33" s="519" t="e">
        <f>AF33+AH30</f>
        <v>#REF!</v>
      </c>
      <c r="AI33" s="519"/>
      <c r="AJ33" s="270"/>
      <c r="AK33" s="270"/>
      <c r="AL33" s="519" t="e">
        <f>AH33+AL30</f>
        <v>#REF!</v>
      </c>
      <c r="AM33" s="519"/>
      <c r="AN33" s="520" t="e">
        <f>AL33+AN30</f>
        <v>#REF!</v>
      </c>
      <c r="AO33" s="520"/>
      <c r="AP33" s="519" t="e">
        <f>AN33+AP30</f>
        <v>#REF!</v>
      </c>
      <c r="AQ33" s="519"/>
      <c r="AR33" s="270"/>
      <c r="AS33" s="270"/>
      <c r="AT33" s="519" t="e">
        <f>AP33+AT30</f>
        <v>#REF!</v>
      </c>
      <c r="AU33" s="519"/>
      <c r="AV33" s="520" t="e">
        <f>AT33+AV30</f>
        <v>#REF!</v>
      </c>
      <c r="AW33" s="520"/>
      <c r="AX33" s="519" t="e">
        <f>AV33+AX30</f>
        <v>#REF!</v>
      </c>
      <c r="AY33" s="519"/>
      <c r="AZ33" s="270"/>
      <c r="BA33" s="270"/>
      <c r="BB33" s="519" t="e">
        <f>AX33+BB30</f>
        <v>#REF!</v>
      </c>
      <c r="BC33" s="519"/>
      <c r="BD33" s="520" t="e">
        <f>BB33+BD30</f>
        <v>#REF!</v>
      </c>
      <c r="BE33" s="520"/>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519" t="e">
        <f>BD33+CL30</f>
        <v>#REF!</v>
      </c>
      <c r="CM33" s="519"/>
      <c r="CN33" s="270"/>
      <c r="CO33" s="270"/>
      <c r="CP33" s="519" t="e">
        <f>CL33+CP30</f>
        <v>#REF!</v>
      </c>
      <c r="CQ33" s="519"/>
      <c r="CR33" s="520" t="e">
        <f>CP33+CR30</f>
        <v>#REF!</v>
      </c>
      <c r="CS33" s="520"/>
      <c r="CT33" s="519" t="e">
        <f>CR33+CT30</f>
        <v>#REF!</v>
      </c>
      <c r="CU33" s="519"/>
      <c r="CV33" s="270"/>
      <c r="CW33" s="270"/>
      <c r="CX33" s="519" t="e">
        <f>CT33+CX30</f>
        <v>#REF!</v>
      </c>
      <c r="CY33" s="519"/>
      <c r="CZ33" s="520" t="e">
        <f>CX33+CZ30</f>
        <v>#REF!</v>
      </c>
      <c r="DA33" s="520"/>
      <c r="DB33" s="249"/>
      <c r="DC33" s="267"/>
      <c r="DD33" s="268"/>
    </row>
    <row r="34" spans="1:108" ht="12.75" hidden="1" customHeight="1" x14ac:dyDescent="0.25">
      <c r="A34" s="299"/>
      <c r="B34" s="256"/>
      <c r="C34" s="247"/>
      <c r="D34" s="247"/>
      <c r="E34" s="247"/>
      <c r="F34" s="247"/>
      <c r="G34" s="247"/>
      <c r="H34" s="247"/>
      <c r="I34" s="269" t="s">
        <v>21</v>
      </c>
      <c r="J34" s="269"/>
      <c r="K34" s="269"/>
      <c r="L34" s="269"/>
      <c r="M34" s="269"/>
      <c r="N34" s="269"/>
      <c r="O34" s="269"/>
      <c r="P34" s="269"/>
      <c r="Q34" s="269"/>
      <c r="R34" s="443" t="e">
        <f>+R33/R32</f>
        <v>#REF!</v>
      </c>
      <c r="S34" s="521"/>
      <c r="T34" s="272"/>
      <c r="U34" s="272"/>
      <c r="V34" s="443" t="e">
        <f>+V33/V32</f>
        <v>#REF!</v>
      </c>
      <c r="W34" s="521"/>
      <c r="X34" s="443" t="e">
        <f>+X33/X32</f>
        <v>#REF!</v>
      </c>
      <c r="Y34" s="521"/>
      <c r="Z34" s="443" t="e">
        <f>+Z33/Z32</f>
        <v>#REF!</v>
      </c>
      <c r="AA34" s="521"/>
      <c r="AB34" s="272"/>
      <c r="AC34" s="272"/>
      <c r="AD34" s="443" t="e">
        <f>+AD33/AD32</f>
        <v>#REF!</v>
      </c>
      <c r="AE34" s="521"/>
      <c r="AF34" s="443" t="e">
        <f>+AF33/AF32</f>
        <v>#REF!</v>
      </c>
      <c r="AG34" s="521"/>
      <c r="AH34" s="443" t="e">
        <f>+AH33/AH32</f>
        <v>#REF!</v>
      </c>
      <c r="AI34" s="521"/>
      <c r="AJ34" s="272"/>
      <c r="AK34" s="272"/>
      <c r="AL34" s="443" t="e">
        <f>+AL33/AL32</f>
        <v>#REF!</v>
      </c>
      <c r="AM34" s="521"/>
      <c r="AN34" s="443" t="e">
        <f>+AN33/AN32</f>
        <v>#REF!</v>
      </c>
      <c r="AO34" s="521"/>
      <c r="AP34" s="443" t="e">
        <f>+AP33/AP32</f>
        <v>#REF!</v>
      </c>
      <c r="AQ34" s="521"/>
      <c r="AR34" s="272"/>
      <c r="AS34" s="272"/>
      <c r="AT34" s="443" t="e">
        <f>+AT33/AT32</f>
        <v>#REF!</v>
      </c>
      <c r="AU34" s="521"/>
      <c r="AV34" s="443" t="e">
        <f>+AV33/AV32</f>
        <v>#REF!</v>
      </c>
      <c r="AW34" s="521"/>
      <c r="AX34" s="443" t="e">
        <f>+AX33/AX32</f>
        <v>#REF!</v>
      </c>
      <c r="AY34" s="521"/>
      <c r="AZ34" s="272"/>
      <c r="BA34" s="272"/>
      <c r="BB34" s="443" t="e">
        <f>+BB33/BB32</f>
        <v>#REF!</v>
      </c>
      <c r="BC34" s="521"/>
      <c r="BD34" s="443" t="e">
        <f>+BD33/BD32</f>
        <v>#REF!</v>
      </c>
      <c r="BE34" s="521"/>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443" t="e">
        <f>+CL33/CL32</f>
        <v>#REF!</v>
      </c>
      <c r="CM34" s="521"/>
      <c r="CN34" s="272"/>
      <c r="CO34" s="272"/>
      <c r="CP34" s="443" t="e">
        <f>+CP33/CP32</f>
        <v>#REF!</v>
      </c>
      <c r="CQ34" s="521"/>
      <c r="CR34" s="443" t="e">
        <f>+CR33/CR32</f>
        <v>#REF!</v>
      </c>
      <c r="CS34" s="521"/>
      <c r="CT34" s="443" t="e">
        <f>+CT33/CT32</f>
        <v>#REF!</v>
      </c>
      <c r="CU34" s="521"/>
      <c r="CV34" s="272"/>
      <c r="CW34" s="272"/>
      <c r="CX34" s="443" t="e">
        <f>+CX33/CX32</f>
        <v>#REF!</v>
      </c>
      <c r="CY34" s="521"/>
      <c r="CZ34" s="443" t="e">
        <f>+CZ33/CZ32</f>
        <v>#REF!</v>
      </c>
      <c r="DA34" s="521"/>
      <c r="DB34" s="273"/>
      <c r="DC34" s="274"/>
      <c r="DD34" s="275"/>
    </row>
    <row r="35" spans="1:108" ht="10.5" hidden="1" customHeight="1" x14ac:dyDescent="0.2">
      <c r="A35" s="299"/>
      <c r="B35" s="522"/>
      <c r="C35" s="523"/>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523"/>
      <c r="BJ35" s="523"/>
      <c r="BK35" s="523"/>
      <c r="BL35" s="523"/>
      <c r="BM35" s="523"/>
      <c r="BN35" s="523"/>
      <c r="BO35" s="523"/>
      <c r="BP35" s="523"/>
      <c r="BQ35" s="523"/>
      <c r="BR35" s="523"/>
      <c r="BS35" s="523"/>
      <c r="BT35" s="523"/>
      <c r="BU35" s="523"/>
      <c r="BV35" s="523"/>
      <c r="BW35" s="523"/>
      <c r="BX35" s="523"/>
      <c r="BY35" s="523"/>
      <c r="BZ35" s="523"/>
      <c r="CA35" s="523"/>
      <c r="CB35" s="523"/>
      <c r="CC35" s="523"/>
      <c r="CD35" s="523"/>
      <c r="CE35" s="523"/>
      <c r="CF35" s="523"/>
      <c r="CG35" s="523"/>
      <c r="CH35" s="523"/>
      <c r="CI35" s="523"/>
      <c r="CJ35" s="523"/>
      <c r="CK35" s="523"/>
      <c r="CL35" s="523"/>
      <c r="CM35" s="523"/>
      <c r="CN35" s="523"/>
      <c r="CO35" s="523"/>
      <c r="CP35" s="523"/>
      <c r="CQ35" s="523"/>
      <c r="CR35" s="523"/>
      <c r="CS35" s="523"/>
      <c r="CT35" s="523"/>
      <c r="CU35" s="523"/>
      <c r="CV35" s="523"/>
      <c r="CW35" s="523"/>
      <c r="CX35" s="523"/>
      <c r="CY35" s="523"/>
      <c r="CZ35" s="523"/>
      <c r="DA35" s="523"/>
      <c r="DB35" s="523"/>
      <c r="DC35" s="523"/>
      <c r="DD35" s="524"/>
    </row>
    <row r="36" spans="1:108" ht="18" hidden="1" x14ac:dyDescent="0.2">
      <c r="A36" s="299"/>
      <c r="B36" s="247"/>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76"/>
    </row>
    <row r="37" spans="1:108" ht="18" hidden="1" x14ac:dyDescent="0.2">
      <c r="A37" s="299"/>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76"/>
    </row>
    <row r="38" spans="1:108" ht="18" x14ac:dyDescent="0.2">
      <c r="A38" s="299"/>
      <c r="B38" s="256"/>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t="s">
        <v>38</v>
      </c>
      <c r="BO38" s="247" t="s">
        <v>38</v>
      </c>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8"/>
    </row>
    <row r="39" spans="1:108" ht="36" x14ac:dyDescent="0.2">
      <c r="A39" s="299"/>
      <c r="B39" s="256"/>
      <c r="C39" s="247"/>
      <c r="D39" s="247"/>
      <c r="E39" s="247"/>
      <c r="F39" s="247"/>
      <c r="G39" s="247"/>
      <c r="H39" s="247"/>
      <c r="I39" s="277" t="s">
        <v>15</v>
      </c>
      <c r="J39" s="472" t="s">
        <v>32</v>
      </c>
      <c r="K39" s="473"/>
      <c r="L39" s="473"/>
      <c r="M39" s="473"/>
      <c r="N39" s="473"/>
      <c r="O39" s="473"/>
      <c r="P39" s="473"/>
      <c r="Q39" s="474"/>
      <c r="R39" s="472" t="str">
        <f>+'P.A. Energía'!Q25</f>
        <v>FEBRERO</v>
      </c>
      <c r="S39" s="473"/>
      <c r="T39" s="473"/>
      <c r="U39" s="473"/>
      <c r="V39" s="473"/>
      <c r="W39" s="473"/>
      <c r="X39" s="473"/>
      <c r="Y39" s="474"/>
      <c r="Z39" s="472" t="str">
        <f>+'P.A. Energía'!Y25</f>
        <v>MARZO</v>
      </c>
      <c r="AA39" s="473"/>
      <c r="AB39" s="473"/>
      <c r="AC39" s="473"/>
      <c r="AD39" s="473"/>
      <c r="AE39" s="473"/>
      <c r="AF39" s="473"/>
      <c r="AG39" s="474"/>
      <c r="AH39" s="472" t="str">
        <f>+'P.A. Energía'!AG25</f>
        <v>ABRIL</v>
      </c>
      <c r="AI39" s="473"/>
      <c r="AJ39" s="473"/>
      <c r="AK39" s="473"/>
      <c r="AL39" s="473"/>
      <c r="AM39" s="473"/>
      <c r="AN39" s="473"/>
      <c r="AO39" s="474"/>
      <c r="AP39" s="472" t="str">
        <f>+'P.A. Agua'!AN25</f>
        <v>MAYO</v>
      </c>
      <c r="AQ39" s="473"/>
      <c r="AR39" s="473"/>
      <c r="AS39" s="473"/>
      <c r="AT39" s="473"/>
      <c r="AU39" s="473"/>
      <c r="AV39" s="473"/>
      <c r="AW39" s="474"/>
      <c r="AX39" s="472" t="str">
        <f>+'P.A. Energía'!AW25</f>
        <v>JUNIO</v>
      </c>
      <c r="AY39" s="473"/>
      <c r="AZ39" s="473"/>
      <c r="BA39" s="473"/>
      <c r="BB39" s="473"/>
      <c r="BC39" s="473"/>
      <c r="BD39" s="473"/>
      <c r="BE39" s="474"/>
      <c r="BF39" s="472" t="str">
        <f>+'P.A. Energía'!BE25</f>
        <v>JULIO</v>
      </c>
      <c r="BG39" s="473"/>
      <c r="BH39" s="473"/>
      <c r="BI39" s="473"/>
      <c r="BJ39" s="473"/>
      <c r="BK39" s="473"/>
      <c r="BL39" s="473"/>
      <c r="BM39" s="474"/>
      <c r="BN39" s="472" t="str">
        <f>+'P.A. Energía'!BM25</f>
        <v>AGOSTO</v>
      </c>
      <c r="BO39" s="473"/>
      <c r="BP39" s="473"/>
      <c r="BQ39" s="473"/>
      <c r="BR39" s="473"/>
      <c r="BS39" s="473"/>
      <c r="BT39" s="473"/>
      <c r="BU39" s="474"/>
      <c r="BV39" s="472" t="str">
        <f>+'P.A. Energía'!BU25</f>
        <v>SEPTIEMBRE</v>
      </c>
      <c r="BW39" s="473"/>
      <c r="BX39" s="473"/>
      <c r="BY39" s="473"/>
      <c r="BZ39" s="473"/>
      <c r="CA39" s="473"/>
      <c r="CB39" s="473"/>
      <c r="CC39" s="474"/>
      <c r="CD39" s="472" t="str">
        <f>+'P.A. Energía'!CC25</f>
        <v>OCTUBRE</v>
      </c>
      <c r="CE39" s="473"/>
      <c r="CF39" s="473"/>
      <c r="CG39" s="473"/>
      <c r="CH39" s="473"/>
      <c r="CI39" s="473"/>
      <c r="CJ39" s="473"/>
      <c r="CK39" s="474"/>
      <c r="CL39" s="472" t="str">
        <f>+'P.A. Energía'!CK25</f>
        <v>NOVIEMBRE</v>
      </c>
      <c r="CM39" s="473"/>
      <c r="CN39" s="473"/>
      <c r="CO39" s="473"/>
      <c r="CP39" s="473"/>
      <c r="CQ39" s="473"/>
      <c r="CR39" s="473"/>
      <c r="CS39" s="474"/>
      <c r="CT39" s="472" t="str">
        <f>+'P.A. Energía'!CS25</f>
        <v>DICIEMBRE</v>
      </c>
      <c r="CU39" s="473"/>
      <c r="CV39" s="473"/>
      <c r="CW39" s="473"/>
      <c r="CX39" s="473"/>
      <c r="CY39" s="473"/>
      <c r="CZ39" s="473"/>
      <c r="DA39" s="474"/>
      <c r="DB39" s="249"/>
      <c r="DC39" s="247"/>
      <c r="DD39" s="248"/>
    </row>
    <row r="40" spans="1:108" ht="18" x14ac:dyDescent="0.2">
      <c r="A40" s="299"/>
      <c r="B40" s="256"/>
      <c r="C40" s="247"/>
      <c r="D40" s="247"/>
      <c r="E40" s="247"/>
      <c r="F40" s="247"/>
      <c r="G40" s="247"/>
      <c r="H40" s="257"/>
      <c r="I40" s="146" t="s">
        <v>16</v>
      </c>
      <c r="J40" s="525"/>
      <c r="K40" s="526"/>
      <c r="L40" s="525"/>
      <c r="M40" s="526"/>
      <c r="N40" s="527">
        <f>COUNTIF(N15:N25,"P")</f>
        <v>2</v>
      </c>
      <c r="O40" s="528"/>
      <c r="P40" s="525"/>
      <c r="Q40" s="526"/>
      <c r="R40" s="525"/>
      <c r="S40" s="526"/>
      <c r="T40" s="527">
        <f>COUNTIF(T15:T25,"P")</f>
        <v>1</v>
      </c>
      <c r="U40" s="528"/>
      <c r="V40" s="527">
        <f>COUNTIF(V15:V25,"P")</f>
        <v>1</v>
      </c>
      <c r="W40" s="528"/>
      <c r="X40" s="525"/>
      <c r="Y40" s="526"/>
      <c r="Z40" s="529">
        <f>COUNTIF(Z15:Z25,"P")</f>
        <v>1</v>
      </c>
      <c r="AA40" s="530"/>
      <c r="AB40" s="525"/>
      <c r="AC40" s="526"/>
      <c r="AD40" s="527">
        <f>COUNTIF(AD15:AD25,"P")</f>
        <v>1</v>
      </c>
      <c r="AE40" s="528"/>
      <c r="AF40" s="525"/>
      <c r="AG40" s="526"/>
      <c r="AH40" s="525"/>
      <c r="AI40" s="526"/>
      <c r="AJ40" s="525"/>
      <c r="AK40" s="526"/>
      <c r="AL40" s="527">
        <f>COUNTIF(AL15:AL25,"P")</f>
        <v>1</v>
      </c>
      <c r="AM40" s="528"/>
      <c r="AN40" s="525"/>
      <c r="AO40" s="526"/>
      <c r="AP40" s="525"/>
      <c r="AQ40" s="526"/>
      <c r="AR40" s="527">
        <f>COUNTIF(AR15:AR25,"P")</f>
        <v>1</v>
      </c>
      <c r="AS40" s="528"/>
      <c r="AT40" s="525"/>
      <c r="AU40" s="526"/>
      <c r="AV40" s="525"/>
      <c r="AW40" s="526"/>
      <c r="AX40" s="525"/>
      <c r="AY40" s="526"/>
      <c r="AZ40" s="525"/>
      <c r="BA40" s="526"/>
      <c r="BB40" s="527">
        <f>COUNTIF(BB15:BB25,"P")</f>
        <v>1</v>
      </c>
      <c r="BC40" s="528"/>
      <c r="BD40" s="525"/>
      <c r="BE40" s="526"/>
      <c r="BF40" s="529">
        <f>COUNTIF(BF15:BF25,"P")</f>
        <v>1</v>
      </c>
      <c r="BG40" s="530"/>
      <c r="BH40" s="527">
        <f>COUNTIF(BH15:BH25,"P")</f>
        <v>1</v>
      </c>
      <c r="BI40" s="528"/>
      <c r="BJ40" s="525"/>
      <c r="BK40" s="526"/>
      <c r="BL40" s="525"/>
      <c r="BM40" s="526"/>
      <c r="BN40" s="525"/>
      <c r="BO40" s="526"/>
      <c r="BP40" s="527">
        <f>COUNTIF(BP15:BP25,"P")</f>
        <v>1</v>
      </c>
      <c r="BQ40" s="528"/>
      <c r="BR40" s="527">
        <f>COUNTIF(BR15:BR25,"P")</f>
        <v>1</v>
      </c>
      <c r="BS40" s="528"/>
      <c r="BT40" s="525"/>
      <c r="BU40" s="526"/>
      <c r="BV40" s="525"/>
      <c r="BW40" s="526"/>
      <c r="BX40" s="527">
        <f>COUNTIF(BX15:BX25,"P")</f>
        <v>1</v>
      </c>
      <c r="BY40" s="528"/>
      <c r="BZ40" s="527">
        <f>COUNTIF(BZ15:BZ25,"P")</f>
        <v>1</v>
      </c>
      <c r="CA40" s="528"/>
      <c r="CB40" s="525"/>
      <c r="CC40" s="526"/>
      <c r="CD40" s="525"/>
      <c r="CE40" s="526"/>
      <c r="CF40" s="527">
        <f>COUNTIF(CF15:CF25,"P")</f>
        <v>2</v>
      </c>
      <c r="CG40" s="528"/>
      <c r="CH40" s="525"/>
      <c r="CI40" s="526"/>
      <c r="CJ40" s="525"/>
      <c r="CK40" s="526"/>
      <c r="CL40" s="527">
        <f>COUNTIF(CL15:CL25,"P")</f>
        <v>1</v>
      </c>
      <c r="CM40" s="528"/>
      <c r="CN40" s="525"/>
      <c r="CO40" s="526"/>
      <c r="CP40" s="527">
        <f>COUNTIF(CP15:CP25,"P")</f>
        <v>1</v>
      </c>
      <c r="CQ40" s="528"/>
      <c r="CR40" s="525"/>
      <c r="CS40" s="526"/>
      <c r="CT40" s="525"/>
      <c r="CU40" s="526"/>
      <c r="CV40" s="525"/>
      <c r="CW40" s="526"/>
      <c r="CX40" s="527">
        <f>COUNTIF(CX15:CX25,"P")</f>
        <v>2</v>
      </c>
      <c r="CY40" s="528"/>
      <c r="CZ40" s="525"/>
      <c r="DA40" s="526"/>
      <c r="DB40" s="250"/>
      <c r="DC40" s="247"/>
      <c r="DD40" s="248"/>
    </row>
    <row r="41" spans="1:108" ht="18" x14ac:dyDescent="0.2">
      <c r="A41" s="299"/>
      <c r="B41" s="256"/>
      <c r="C41" s="247"/>
      <c r="D41" s="247"/>
      <c r="E41" s="247"/>
      <c r="F41" s="247"/>
      <c r="G41" s="247"/>
      <c r="H41" s="257"/>
      <c r="I41" s="146" t="s">
        <v>17</v>
      </c>
      <c r="J41" s="525"/>
      <c r="K41" s="526"/>
      <c r="L41" s="525"/>
      <c r="M41" s="526"/>
      <c r="N41" s="527">
        <f>COUNTIF(O15:O25,"e")</f>
        <v>2</v>
      </c>
      <c r="O41" s="528"/>
      <c r="P41" s="525"/>
      <c r="Q41" s="526"/>
      <c r="R41" s="525"/>
      <c r="S41" s="526"/>
      <c r="T41" s="527">
        <f>COUNTIF(U15:U25,"e")</f>
        <v>1</v>
      </c>
      <c r="U41" s="528"/>
      <c r="V41" s="527">
        <f>COUNTIF(W15:W25,"e")</f>
        <v>1</v>
      </c>
      <c r="W41" s="528"/>
      <c r="X41" s="525"/>
      <c r="Y41" s="526"/>
      <c r="Z41" s="529">
        <f>COUNTIF(AA15:AA25,"E")</f>
        <v>1</v>
      </c>
      <c r="AA41" s="530"/>
      <c r="AB41" s="525"/>
      <c r="AC41" s="526"/>
      <c r="AD41" s="527">
        <f>COUNTIF(AE15:AE25,"e")</f>
        <v>1</v>
      </c>
      <c r="AE41" s="528"/>
      <c r="AF41" s="525"/>
      <c r="AG41" s="526"/>
      <c r="AH41" s="525"/>
      <c r="AI41" s="526"/>
      <c r="AJ41" s="525"/>
      <c r="AK41" s="526"/>
      <c r="AL41" s="527">
        <f>COUNTIF(AM15:AM25,"e")</f>
        <v>1</v>
      </c>
      <c r="AM41" s="528"/>
      <c r="AN41" s="525"/>
      <c r="AO41" s="526"/>
      <c r="AP41" s="525"/>
      <c r="AQ41" s="526"/>
      <c r="AR41" s="527">
        <f>COUNTIF(AS15:AS25,"e")</f>
        <v>1</v>
      </c>
      <c r="AS41" s="528"/>
      <c r="AT41" s="525"/>
      <c r="AU41" s="526"/>
      <c r="AV41" s="525"/>
      <c r="AW41" s="526"/>
      <c r="AX41" s="525"/>
      <c r="AY41" s="526"/>
      <c r="AZ41" s="525"/>
      <c r="BA41" s="526"/>
      <c r="BB41" s="527">
        <f>COUNTIF(BC15:BC25,"e")</f>
        <v>1</v>
      </c>
      <c r="BC41" s="528"/>
      <c r="BD41" s="525"/>
      <c r="BE41" s="526"/>
      <c r="BF41" s="529">
        <f>COUNTIF(BG15:BG25,"E")</f>
        <v>1</v>
      </c>
      <c r="BG41" s="530"/>
      <c r="BH41" s="527">
        <f>COUNTIF(BI15:BI25,"e")</f>
        <v>1</v>
      </c>
      <c r="BI41" s="528"/>
      <c r="BJ41" s="525"/>
      <c r="BK41" s="526"/>
      <c r="BL41" s="525"/>
      <c r="BM41" s="526"/>
      <c r="BN41" s="525"/>
      <c r="BO41" s="526"/>
      <c r="BP41" s="527">
        <f>COUNTIF(BQ15:BQ25,"e")</f>
        <v>0</v>
      </c>
      <c r="BQ41" s="528"/>
      <c r="BR41" s="527">
        <f>COUNTIF(BS15:BS25,"e")</f>
        <v>0</v>
      </c>
      <c r="BS41" s="528"/>
      <c r="BT41" s="525"/>
      <c r="BU41" s="526"/>
      <c r="BV41" s="525"/>
      <c r="BW41" s="526"/>
      <c r="BX41" s="527">
        <f>COUNTIF(BY15:BY25,"e")</f>
        <v>0</v>
      </c>
      <c r="BY41" s="528"/>
      <c r="BZ41" s="527">
        <f>COUNTIF(CA15:CA25,"e")</f>
        <v>0</v>
      </c>
      <c r="CA41" s="528"/>
      <c r="CB41" s="525"/>
      <c r="CC41" s="526"/>
      <c r="CD41" s="525"/>
      <c r="CE41" s="526"/>
      <c r="CF41" s="527">
        <f>COUNTIF(CG15:CG25,"e")</f>
        <v>0</v>
      </c>
      <c r="CG41" s="528"/>
      <c r="CH41" s="525"/>
      <c r="CI41" s="526"/>
      <c r="CJ41" s="525"/>
      <c r="CK41" s="526"/>
      <c r="CL41" s="527">
        <f>COUNTIF(CM15:CM25,"e")</f>
        <v>0</v>
      </c>
      <c r="CM41" s="528"/>
      <c r="CN41" s="525"/>
      <c r="CO41" s="526"/>
      <c r="CP41" s="527">
        <f>COUNTIF(CQ15:CQ25,"e")</f>
        <v>0</v>
      </c>
      <c r="CQ41" s="528"/>
      <c r="CR41" s="525"/>
      <c r="CS41" s="526"/>
      <c r="CT41" s="525"/>
      <c r="CU41" s="526"/>
      <c r="CV41" s="525"/>
      <c r="CW41" s="526"/>
      <c r="CX41" s="527">
        <f>COUNTIF(CY15:CY25,"e")</f>
        <v>0</v>
      </c>
      <c r="CY41" s="528"/>
      <c r="CZ41" s="525"/>
      <c r="DA41" s="526"/>
      <c r="DB41" s="250"/>
      <c r="DC41" s="247"/>
      <c r="DD41" s="248"/>
    </row>
    <row r="42" spans="1:108" ht="18" x14ac:dyDescent="0.2">
      <c r="A42" s="299"/>
      <c r="B42" s="256"/>
      <c r="C42" s="247"/>
      <c r="D42" s="247"/>
      <c r="E42" s="247"/>
      <c r="F42" s="247"/>
      <c r="G42" s="247"/>
      <c r="H42" s="257"/>
      <c r="I42" s="146" t="s">
        <v>18</v>
      </c>
      <c r="J42" s="531"/>
      <c r="K42" s="532"/>
      <c r="L42" s="531"/>
      <c r="M42" s="532"/>
      <c r="N42" s="533">
        <f>N41/N40</f>
        <v>1</v>
      </c>
      <c r="O42" s="534"/>
      <c r="P42" s="531"/>
      <c r="Q42" s="532"/>
      <c r="R42" s="531"/>
      <c r="S42" s="532"/>
      <c r="T42" s="533">
        <f t="shared" ref="T42" si="46">+T41/T40</f>
        <v>1</v>
      </c>
      <c r="U42" s="534"/>
      <c r="V42" s="533">
        <f>V41/V40</f>
        <v>1</v>
      </c>
      <c r="W42" s="534"/>
      <c r="X42" s="531"/>
      <c r="Y42" s="532"/>
      <c r="Z42" s="535">
        <f>Z41/Z40</f>
        <v>1</v>
      </c>
      <c r="AA42" s="536"/>
      <c r="AB42" s="531"/>
      <c r="AC42" s="532"/>
      <c r="AD42" s="533">
        <f>AD41/AD40</f>
        <v>1</v>
      </c>
      <c r="AE42" s="534"/>
      <c r="AF42" s="525"/>
      <c r="AG42" s="526"/>
      <c r="AH42" s="531"/>
      <c r="AI42" s="532"/>
      <c r="AJ42" s="531"/>
      <c r="AK42" s="532"/>
      <c r="AL42" s="533">
        <f>AL41/AL40</f>
        <v>1</v>
      </c>
      <c r="AM42" s="534"/>
      <c r="AN42" s="525"/>
      <c r="AO42" s="526"/>
      <c r="AP42" s="531"/>
      <c r="AQ42" s="532"/>
      <c r="AR42" s="533">
        <f t="shared" ref="AR42:CX42" si="47">+AR41/AR40</f>
        <v>1</v>
      </c>
      <c r="AS42" s="534"/>
      <c r="AT42" s="525"/>
      <c r="AU42" s="526"/>
      <c r="AV42" s="531"/>
      <c r="AW42" s="532"/>
      <c r="AX42" s="531"/>
      <c r="AY42" s="532"/>
      <c r="AZ42" s="531"/>
      <c r="BA42" s="532"/>
      <c r="BB42" s="533">
        <f t="shared" si="47"/>
        <v>1</v>
      </c>
      <c r="BC42" s="534"/>
      <c r="BD42" s="531"/>
      <c r="BE42" s="532"/>
      <c r="BF42" s="535">
        <f>BF41/BF40</f>
        <v>1</v>
      </c>
      <c r="BG42" s="536"/>
      <c r="BH42" s="533">
        <f t="shared" si="47"/>
        <v>1</v>
      </c>
      <c r="BI42" s="534"/>
      <c r="BJ42" s="525"/>
      <c r="BK42" s="526"/>
      <c r="BL42" s="531"/>
      <c r="BM42" s="532"/>
      <c r="BN42" s="531"/>
      <c r="BO42" s="532"/>
      <c r="BP42" s="533">
        <f t="shared" si="47"/>
        <v>0</v>
      </c>
      <c r="BQ42" s="534"/>
      <c r="BR42" s="533">
        <f t="shared" si="47"/>
        <v>0</v>
      </c>
      <c r="BS42" s="534"/>
      <c r="BT42" s="531"/>
      <c r="BU42" s="532"/>
      <c r="BV42" s="531"/>
      <c r="BW42" s="532"/>
      <c r="BX42" s="533">
        <f t="shared" si="47"/>
        <v>0</v>
      </c>
      <c r="BY42" s="534"/>
      <c r="BZ42" s="533">
        <f t="shared" si="47"/>
        <v>0</v>
      </c>
      <c r="CA42" s="534"/>
      <c r="CB42" s="531"/>
      <c r="CC42" s="532"/>
      <c r="CD42" s="531"/>
      <c r="CE42" s="532"/>
      <c r="CF42" s="533">
        <f t="shared" si="47"/>
        <v>0</v>
      </c>
      <c r="CG42" s="534"/>
      <c r="CH42" s="525"/>
      <c r="CI42" s="526"/>
      <c r="CJ42" s="531"/>
      <c r="CK42" s="532"/>
      <c r="CL42" s="533">
        <f t="shared" si="47"/>
        <v>0</v>
      </c>
      <c r="CM42" s="534"/>
      <c r="CN42" s="531"/>
      <c r="CO42" s="532"/>
      <c r="CP42" s="533">
        <f t="shared" si="47"/>
        <v>0</v>
      </c>
      <c r="CQ42" s="534"/>
      <c r="CR42" s="531"/>
      <c r="CS42" s="532"/>
      <c r="CT42" s="531"/>
      <c r="CU42" s="532"/>
      <c r="CV42" s="531"/>
      <c r="CW42" s="532"/>
      <c r="CX42" s="533">
        <f t="shared" si="47"/>
        <v>0</v>
      </c>
      <c r="CY42" s="534"/>
      <c r="CZ42" s="525"/>
      <c r="DA42" s="526"/>
      <c r="DB42" s="251"/>
      <c r="DC42" s="247"/>
      <c r="DD42" s="248"/>
    </row>
    <row r="43" spans="1:108" ht="15.75" x14ac:dyDescent="0.2">
      <c r="A43" s="299"/>
      <c r="B43" s="258"/>
      <c r="C43" s="252"/>
      <c r="D43" s="252"/>
      <c r="E43" s="252"/>
      <c r="F43" s="252"/>
      <c r="G43" s="252"/>
      <c r="H43" s="259"/>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3"/>
    </row>
    <row r="44" spans="1:108" ht="15.75" x14ac:dyDescent="0.2">
      <c r="H44" s="56"/>
    </row>
    <row r="45" spans="1:108" ht="15.75" x14ac:dyDescent="0.2">
      <c r="H45" s="56"/>
    </row>
    <row r="46" spans="1:108" ht="15.75" x14ac:dyDescent="0.2">
      <c r="H46" s="56"/>
    </row>
    <row r="47" spans="1:108" ht="15.75" x14ac:dyDescent="0.2">
      <c r="H47" s="56"/>
    </row>
    <row r="48" spans="1:108" ht="15.75" x14ac:dyDescent="0.2">
      <c r="H48" s="56"/>
      <c r="I48" s="1" t="s">
        <v>38</v>
      </c>
    </row>
    <row r="49" spans="8:105" ht="15.75" x14ac:dyDescent="0.2">
      <c r="H49" s="56"/>
    </row>
    <row r="50" spans="8:105" ht="15.75" x14ac:dyDescent="0.2">
      <c r="H50" s="56"/>
      <c r="DA50" s="1" t="s">
        <v>66</v>
      </c>
    </row>
  </sheetData>
  <sheetProtection formatCells="0" formatColumns="0"/>
  <mergeCells count="427">
    <mergeCell ref="AZ42:BA42"/>
    <mergeCell ref="BB42:BC42"/>
    <mergeCell ref="BD42:BE42"/>
    <mergeCell ref="BR42:BS42"/>
    <mergeCell ref="BT42:BU42"/>
    <mergeCell ref="BV42:BW42"/>
    <mergeCell ref="BX42:BY42"/>
    <mergeCell ref="BZ42:CA42"/>
    <mergeCell ref="CB42:CC42"/>
    <mergeCell ref="CD42:CE42"/>
    <mergeCell ref="CF42:CG42"/>
    <mergeCell ref="CH42:CI42"/>
    <mergeCell ref="BF42:BG42"/>
    <mergeCell ref="BH42:BI42"/>
    <mergeCell ref="BJ42:BK42"/>
    <mergeCell ref="BL42:BM42"/>
    <mergeCell ref="BN42:BO42"/>
    <mergeCell ref="BP42:BQ42"/>
    <mergeCell ref="CV41:CW41"/>
    <mergeCell ref="CX41:CY41"/>
    <mergeCell ref="CZ41:DA41"/>
    <mergeCell ref="CP41:CQ41"/>
    <mergeCell ref="CR41:CS41"/>
    <mergeCell ref="CT41:CU41"/>
    <mergeCell ref="BF41:BG41"/>
    <mergeCell ref="BH41:BI41"/>
    <mergeCell ref="BJ41:BK41"/>
    <mergeCell ref="CJ42:CK42"/>
    <mergeCell ref="CL42:CM42"/>
    <mergeCell ref="CN42:CO42"/>
    <mergeCell ref="CP42:CQ42"/>
    <mergeCell ref="CR42:CS42"/>
    <mergeCell ref="CT42:CU42"/>
    <mergeCell ref="CV42:CW42"/>
    <mergeCell ref="CX42:CY42"/>
    <mergeCell ref="CZ42:DA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AL42:AM42"/>
    <mergeCell ref="AN42:AO42"/>
    <mergeCell ref="AP42:AQ42"/>
    <mergeCell ref="AR42:AS42"/>
    <mergeCell ref="AT42:AU42"/>
    <mergeCell ref="AV42:AW42"/>
    <mergeCell ref="AX42:AY42"/>
    <mergeCell ref="CD41:CE41"/>
    <mergeCell ref="CF41:CG41"/>
    <mergeCell ref="CH41:CI41"/>
    <mergeCell ref="CJ41:CK41"/>
    <mergeCell ref="CL41:CM41"/>
    <mergeCell ref="CN41:CO41"/>
    <mergeCell ref="BL41:BM41"/>
    <mergeCell ref="BN41:BO41"/>
    <mergeCell ref="BP41:BQ41"/>
    <mergeCell ref="BR41:BS41"/>
    <mergeCell ref="BT41:BU41"/>
    <mergeCell ref="BV41:BW41"/>
    <mergeCell ref="BX41:BY41"/>
    <mergeCell ref="BZ41:CA41"/>
    <mergeCell ref="CB41:CC41"/>
    <mergeCell ref="AT41:AU41"/>
    <mergeCell ref="AV41:AW41"/>
    <mergeCell ref="AX41:AY41"/>
    <mergeCell ref="AZ41:BA41"/>
    <mergeCell ref="BB41:BC41"/>
    <mergeCell ref="BD41:BE41"/>
    <mergeCell ref="AB41:AC41"/>
    <mergeCell ref="AD41:AE41"/>
    <mergeCell ref="AF41:AG41"/>
    <mergeCell ref="AH41:AI41"/>
    <mergeCell ref="AJ41:AK41"/>
    <mergeCell ref="AL41:AM41"/>
    <mergeCell ref="AN41:AO41"/>
    <mergeCell ref="AP41:AQ41"/>
    <mergeCell ref="AR41:AS41"/>
    <mergeCell ref="J41:K41"/>
    <mergeCell ref="L41:M41"/>
    <mergeCell ref="N41:O41"/>
    <mergeCell ref="P41:Q41"/>
    <mergeCell ref="R41:S41"/>
    <mergeCell ref="T41:U41"/>
    <mergeCell ref="V41:W41"/>
    <mergeCell ref="X41:Y41"/>
    <mergeCell ref="Z41:AA41"/>
    <mergeCell ref="CJ40:CK40"/>
    <mergeCell ref="CL40:CM40"/>
    <mergeCell ref="CN40:CO40"/>
    <mergeCell ref="CP40:CQ40"/>
    <mergeCell ref="CR40:CS40"/>
    <mergeCell ref="CT40:CU40"/>
    <mergeCell ref="CV40:CW40"/>
    <mergeCell ref="CX40:CY40"/>
    <mergeCell ref="CZ40:DA40"/>
    <mergeCell ref="BR40:BS40"/>
    <mergeCell ref="BT40:BU40"/>
    <mergeCell ref="BV40:BW40"/>
    <mergeCell ref="BX40:BY40"/>
    <mergeCell ref="BZ40:CA40"/>
    <mergeCell ref="CB40:CC40"/>
    <mergeCell ref="CD40:CE40"/>
    <mergeCell ref="CF40:CG40"/>
    <mergeCell ref="CH40:CI40"/>
    <mergeCell ref="AZ40:BA40"/>
    <mergeCell ref="BB40:BC40"/>
    <mergeCell ref="BD40:BE40"/>
    <mergeCell ref="BF40:BG40"/>
    <mergeCell ref="BH40:BI40"/>
    <mergeCell ref="BJ40:BK40"/>
    <mergeCell ref="BL40:BM40"/>
    <mergeCell ref="BN40:BO40"/>
    <mergeCell ref="BP40:BQ40"/>
    <mergeCell ref="CD39:CK39"/>
    <mergeCell ref="CL39:CS39"/>
    <mergeCell ref="CT39:DA39"/>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AL40:AM40"/>
    <mergeCell ref="AN40:AO40"/>
    <mergeCell ref="AP40:AQ40"/>
    <mergeCell ref="AR40:AS40"/>
    <mergeCell ref="AT40:AU40"/>
    <mergeCell ref="AV40:AW40"/>
    <mergeCell ref="AX40:AY40"/>
    <mergeCell ref="J39:Q39"/>
    <mergeCell ref="R39:Y39"/>
    <mergeCell ref="Z39:AG39"/>
    <mergeCell ref="AH39:AO39"/>
    <mergeCell ref="AP39:AW39"/>
    <mergeCell ref="AX39:BE39"/>
    <mergeCell ref="BF39:BM39"/>
    <mergeCell ref="BN39:BU39"/>
    <mergeCell ref="BV39:CC39"/>
    <mergeCell ref="R34:S34"/>
    <mergeCell ref="V34:W34"/>
    <mergeCell ref="X34:Y34"/>
    <mergeCell ref="AZ29:BA29"/>
    <mergeCell ref="AX34:AY34"/>
    <mergeCell ref="R32:S32"/>
    <mergeCell ref="V32:W32"/>
    <mergeCell ref="X32:Y32"/>
    <mergeCell ref="Z32:AA32"/>
    <mergeCell ref="AD32:AE32"/>
    <mergeCell ref="AF32:AG32"/>
    <mergeCell ref="AD34:AE34"/>
    <mergeCell ref="AF34:AG34"/>
    <mergeCell ref="T30:U30"/>
    <mergeCell ref="V30:W30"/>
    <mergeCell ref="X30:Y30"/>
    <mergeCell ref="R30:S30"/>
    <mergeCell ref="AV29:AW29"/>
    <mergeCell ref="AV32:AW32"/>
    <mergeCell ref="AP33:AQ33"/>
    <mergeCell ref="AT33:AU33"/>
    <mergeCell ref="AV33:AW33"/>
    <mergeCell ref="AH32:AI32"/>
    <mergeCell ref="AV34:AW34"/>
    <mergeCell ref="AH34:AI34"/>
    <mergeCell ref="B35:DD35"/>
    <mergeCell ref="CR34:CS34"/>
    <mergeCell ref="CX34:CY34"/>
    <mergeCell ref="CZ34:DA34"/>
    <mergeCell ref="CZ32:DA32"/>
    <mergeCell ref="R33:S33"/>
    <mergeCell ref="V33:W33"/>
    <mergeCell ref="X33:Y33"/>
    <mergeCell ref="Z33:AA33"/>
    <mergeCell ref="AD33:AE33"/>
    <mergeCell ref="AF33:AG33"/>
    <mergeCell ref="AH33:AI33"/>
    <mergeCell ref="AL33:AM33"/>
    <mergeCell ref="AN33:AO33"/>
    <mergeCell ref="BD32:BE32"/>
    <mergeCell ref="CL32:CM32"/>
    <mergeCell ref="CP32:CQ32"/>
    <mergeCell ref="CR32:CS32"/>
    <mergeCell ref="CT32:CU32"/>
    <mergeCell ref="CX32:CY32"/>
    <mergeCell ref="BB33:BC33"/>
    <mergeCell ref="BD33:BE33"/>
    <mergeCell ref="BD34:BE34"/>
    <mergeCell ref="Z34:AA34"/>
    <mergeCell ref="BB34:BC34"/>
    <mergeCell ref="AL31:AM31"/>
    <mergeCell ref="AN31:AO31"/>
    <mergeCell ref="AL32:AM32"/>
    <mergeCell ref="AZ30:BA30"/>
    <mergeCell ref="AN30:AO30"/>
    <mergeCell ref="AP30:AQ30"/>
    <mergeCell ref="AR30:AS30"/>
    <mergeCell ref="AP31:AQ31"/>
    <mergeCell ref="AR31:AS31"/>
    <mergeCell ref="AX33:AY33"/>
    <mergeCell ref="AN34:AO34"/>
    <mergeCell ref="AP34:AQ34"/>
    <mergeCell ref="AT34:AU34"/>
    <mergeCell ref="AL34:AM34"/>
    <mergeCell ref="AT31:AU31"/>
    <mergeCell ref="AV31:AW31"/>
    <mergeCell ref="AX31:AY31"/>
    <mergeCell ref="AZ31:BA31"/>
    <mergeCell ref="BB30:BC30"/>
    <mergeCell ref="AH31:AI31"/>
    <mergeCell ref="AJ31:AK31"/>
    <mergeCell ref="AN32:AO32"/>
    <mergeCell ref="CT34:CU34"/>
    <mergeCell ref="CR33:CS33"/>
    <mergeCell ref="CT33:CU33"/>
    <mergeCell ref="CP34:CQ34"/>
    <mergeCell ref="CL33:CM33"/>
    <mergeCell ref="BF31:BG31"/>
    <mergeCell ref="BH31:BI31"/>
    <mergeCell ref="BJ31:BK31"/>
    <mergeCell ref="BL31:BM31"/>
    <mergeCell ref="BN31:BO31"/>
    <mergeCell ref="CL31:CM31"/>
    <mergeCell ref="CJ31:CK31"/>
    <mergeCell ref="CL34:CM34"/>
    <mergeCell ref="BP31:BQ31"/>
    <mergeCell ref="CD31:CE31"/>
    <mergeCell ref="CF31:CG31"/>
    <mergeCell ref="CH31:CI31"/>
    <mergeCell ref="BV31:BW31"/>
    <mergeCell ref="BR31:BS31"/>
    <mergeCell ref="BT31:BU31"/>
    <mergeCell ref="AL30:AM30"/>
    <mergeCell ref="BZ29:CA29"/>
    <mergeCell ref="BB29:BC29"/>
    <mergeCell ref="CL29:CM29"/>
    <mergeCell ref="CF29:CG29"/>
    <mergeCell ref="CP33:CQ33"/>
    <mergeCell ref="CX33:CY33"/>
    <mergeCell ref="CZ33:DA33"/>
    <mergeCell ref="CT31:CU31"/>
    <mergeCell ref="CV31:CW31"/>
    <mergeCell ref="CR31:CS31"/>
    <mergeCell ref="CL30:CM30"/>
    <mergeCell ref="AT30:AU30"/>
    <mergeCell ref="AV30:AW30"/>
    <mergeCell ref="BZ30:CA30"/>
    <mergeCell ref="CF30:CG30"/>
    <mergeCell ref="CH30:CI30"/>
    <mergeCell ref="BX30:BY30"/>
    <mergeCell ref="CP29:CQ29"/>
    <mergeCell ref="CJ29:CK29"/>
    <mergeCell ref="CB29:CC29"/>
    <mergeCell ref="BH30:BI30"/>
    <mergeCell ref="BJ30:BK30"/>
    <mergeCell ref="BD30:BE30"/>
    <mergeCell ref="CD30:CE30"/>
    <mergeCell ref="AT29:AU29"/>
    <mergeCell ref="BF30:BG30"/>
    <mergeCell ref="CZ30:DA30"/>
    <mergeCell ref="CN30:CO30"/>
    <mergeCell ref="CP30:CQ30"/>
    <mergeCell ref="CR30:CS30"/>
    <mergeCell ref="CT30:CU30"/>
    <mergeCell ref="CV30:CW30"/>
    <mergeCell ref="CX31:CY31"/>
    <mergeCell ref="CZ31:DA31"/>
    <mergeCell ref="CN31:CO31"/>
    <mergeCell ref="CP31:CQ31"/>
    <mergeCell ref="AX30:AY30"/>
    <mergeCell ref="BR30:BS30"/>
    <mergeCell ref="BT30:BU30"/>
    <mergeCell ref="BV30:BW30"/>
    <mergeCell ref="CH29:CI29"/>
    <mergeCell ref="C20:H20"/>
    <mergeCell ref="AP32:AQ32"/>
    <mergeCell ref="AT32:AU32"/>
    <mergeCell ref="BB32:BC32"/>
    <mergeCell ref="BB31:BC31"/>
    <mergeCell ref="BD31:BE31"/>
    <mergeCell ref="AX32:AY32"/>
    <mergeCell ref="BJ29:BK29"/>
    <mergeCell ref="CD29:CE29"/>
    <mergeCell ref="Z30:AA30"/>
    <mergeCell ref="AB30:AC30"/>
    <mergeCell ref="AD30:AE30"/>
    <mergeCell ref="BX31:BY31"/>
    <mergeCell ref="BZ31:CA31"/>
    <mergeCell ref="CB31:CC31"/>
    <mergeCell ref="AF30:AG30"/>
    <mergeCell ref="AH30:AI30"/>
    <mergeCell ref="AF31:AG31"/>
    <mergeCell ref="AJ30:AK30"/>
    <mergeCell ref="AF29:AG29"/>
    <mergeCell ref="Z28:AG28"/>
    <mergeCell ref="AH28:AO28"/>
    <mergeCell ref="B1:DD1"/>
    <mergeCell ref="B5:DD5"/>
    <mergeCell ref="CD12:CK12"/>
    <mergeCell ref="AX12:BE12"/>
    <mergeCell ref="CL12:CS12"/>
    <mergeCell ref="CT12:DA12"/>
    <mergeCell ref="CR29:CS29"/>
    <mergeCell ref="BD29:BE29"/>
    <mergeCell ref="BR29:BS29"/>
    <mergeCell ref="BT29:BU29"/>
    <mergeCell ref="BV29:BW29"/>
    <mergeCell ref="BX29:BY29"/>
    <mergeCell ref="BF29:BG29"/>
    <mergeCell ref="CN29:CO29"/>
    <mergeCell ref="BL29:BM29"/>
    <mergeCell ref="BH29:BI29"/>
    <mergeCell ref="BN29:BO29"/>
    <mergeCell ref="BP29:BQ29"/>
    <mergeCell ref="CT29:CU29"/>
    <mergeCell ref="CV29:CW29"/>
    <mergeCell ref="CR7:DD7"/>
    <mergeCell ref="B6:Z6"/>
    <mergeCell ref="AA6:AG6"/>
    <mergeCell ref="AH6:AS6"/>
    <mergeCell ref="AT6:BC6"/>
    <mergeCell ref="BD6:CQ6"/>
    <mergeCell ref="CR6:DD6"/>
    <mergeCell ref="B9:DD10"/>
    <mergeCell ref="B7:Z7"/>
    <mergeCell ref="AA7:AG7"/>
    <mergeCell ref="AH7:AS7"/>
    <mergeCell ref="AT7:BC7"/>
    <mergeCell ref="BD7:CQ7"/>
    <mergeCell ref="B8:DD8"/>
    <mergeCell ref="AH12:AO12"/>
    <mergeCell ref="AP12:AW12"/>
    <mergeCell ref="BF12:BM12"/>
    <mergeCell ref="BN12:BU12"/>
    <mergeCell ref="C19:H19"/>
    <mergeCell ref="I11:I13"/>
    <mergeCell ref="B11:H13"/>
    <mergeCell ref="J11:DA11"/>
    <mergeCell ref="R12:Y12"/>
    <mergeCell ref="Z12:AG12"/>
    <mergeCell ref="B17:B22"/>
    <mergeCell ref="C21:H21"/>
    <mergeCell ref="C17:H17"/>
    <mergeCell ref="C18:H18"/>
    <mergeCell ref="J12:Q12"/>
    <mergeCell ref="B14:DA14"/>
    <mergeCell ref="BV12:CC12"/>
    <mergeCell ref="C15:H15"/>
    <mergeCell ref="B16:DA16"/>
    <mergeCell ref="B23:DA23"/>
    <mergeCell ref="CX30:CY30"/>
    <mergeCell ref="CB30:CC30"/>
    <mergeCell ref="CJ30:CK30"/>
    <mergeCell ref="BF28:BM28"/>
    <mergeCell ref="BN28:BU28"/>
    <mergeCell ref="CZ29:DA29"/>
    <mergeCell ref="CX29:CY29"/>
    <mergeCell ref="AX28:BE28"/>
    <mergeCell ref="J28:Q28"/>
    <mergeCell ref="J29:K29"/>
    <mergeCell ref="L29:M29"/>
    <mergeCell ref="N29:O29"/>
    <mergeCell ref="CT28:DA28"/>
    <mergeCell ref="AP28:AW28"/>
    <mergeCell ref="P29:Q29"/>
    <mergeCell ref="J30:K30"/>
    <mergeCell ref="L30:M30"/>
    <mergeCell ref="N30:O30"/>
    <mergeCell ref="P30:Q30"/>
    <mergeCell ref="CL28:CS28"/>
    <mergeCell ref="BV28:CC28"/>
    <mergeCell ref="CD28:CK28"/>
    <mergeCell ref="C25:H25"/>
    <mergeCell ref="R31:S31"/>
    <mergeCell ref="T31:U31"/>
    <mergeCell ref="V31:W31"/>
    <mergeCell ref="X31:Y31"/>
    <mergeCell ref="Z31:AA31"/>
    <mergeCell ref="AB31:AC31"/>
    <mergeCell ref="AD31:AE31"/>
    <mergeCell ref="R29:S29"/>
    <mergeCell ref="T29:U29"/>
    <mergeCell ref="V29:W29"/>
    <mergeCell ref="X29:Y29"/>
    <mergeCell ref="Z29:AA29"/>
    <mergeCell ref="AB29:AC29"/>
    <mergeCell ref="AD29:AE29"/>
    <mergeCell ref="J31:K31"/>
    <mergeCell ref="L31:M31"/>
    <mergeCell ref="R28:Y28"/>
    <mergeCell ref="C24:H24"/>
    <mergeCell ref="N31:O31"/>
    <mergeCell ref="P31:Q31"/>
    <mergeCell ref="B24:B25"/>
    <mergeCell ref="DD3:DD4"/>
    <mergeCell ref="B2:E4"/>
    <mergeCell ref="F3:DC4"/>
    <mergeCell ref="F2:DC2"/>
    <mergeCell ref="C26:DA26"/>
    <mergeCell ref="C22:H22"/>
    <mergeCell ref="AN29:AO29"/>
    <mergeCell ref="BL30:BM30"/>
    <mergeCell ref="AP29:AQ29"/>
    <mergeCell ref="AR29:AS29"/>
    <mergeCell ref="BN30:BO30"/>
    <mergeCell ref="BP30:BQ30"/>
    <mergeCell ref="AH29:AI29"/>
    <mergeCell ref="AJ29:AK29"/>
    <mergeCell ref="AL29:AM29"/>
    <mergeCell ref="AX29:AY29"/>
    <mergeCell ref="DB12:DD12"/>
  </mergeCells>
  <conditionalFormatting sqref="N13 J13 P13 BX13 CF13 BH13 BP13 V13 R13 AF13 AD13 Z13 X13 BV13 CR13 CP13 CL13 CZ13 CX13 CT13 BD13 BB13 AX13 AN13 AL13 AH13 AV13 AT13 AP13 BZ13 CB13 CD13 CH13 CJ13 BL13 BT13 BF13 BJ13 BN13 BR13 DB13 DB16:DC16 CX17:CX18 CP17:CP18 CH17:CH18 BZ17:BZ18 BR17:BR18 BJ17:BJ18 BB17:BB18 AT17:AT20 AL17:AL20 AD17:AD18 CT17:CT18 CL17:CL18 CD17:CD18 BV17:BV18 BN17:BN18 BF17:BF18 AX17:AX18 AP17:AP20 AH17:AH20 Z17:Z18 CZ17:CZ18 CR17:CR18 CJ17:CJ18 CB17:CB18 BT17:BT18 BL17:BL18 BD17:BD18 AV17:AV20 AN17:AN20 AF17:AF18 V17:V18 R17:R18 X17:X18 BX17 CF17 BH17 BP17 P17 J17 N17">
    <cfRule type="cellIs" dxfId="54" priority="68" stopIfTrue="1" operator="equal">
      <formula>"""P"""</formula>
    </cfRule>
  </conditionalFormatting>
  <conditionalFormatting sqref="L24:Q25 R15:DA15 J17:DA22 R24:DA26">
    <cfRule type="cellIs" dxfId="53" priority="66" stopIfTrue="1" operator="equal">
      <formula>"P"</formula>
    </cfRule>
    <cfRule type="cellIs" dxfId="52" priority="67" stopIfTrue="1" operator="equal">
      <formula>"E"</formula>
    </cfRule>
  </conditionalFormatting>
  <dataValidations count="1">
    <dataValidation allowBlank="1" showInputMessage="1" showErrorMessage="1" prompt="Ingresar el Nombre de la categoría de las actividades" sqref="C25:F25 C18:D18" xr:uid="{00000000-0002-0000-0200-000000000000}"/>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ignoredErrors>
    <ignoredError sqref="DC2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DC39"/>
  <sheetViews>
    <sheetView showGridLines="0" topLeftCell="CD6" zoomScale="85" zoomScaleNormal="85" zoomScaleSheetLayoutView="100" zoomScalePageLayoutView="85" workbookViewId="0">
      <selection activeCell="DC19" sqref="DC19"/>
    </sheetView>
  </sheetViews>
  <sheetFormatPr baseColWidth="10" defaultColWidth="11.42578125" defaultRowHeight="12.75" x14ac:dyDescent="0.2"/>
  <cols>
    <col min="1" max="1" width="2.28515625" style="1" customWidth="1"/>
    <col min="2" max="2" width="20" style="1" customWidth="1"/>
    <col min="3" max="6" width="10.7109375" style="1" customWidth="1"/>
    <col min="7" max="7" width="22.42578125" style="1" customWidth="1"/>
    <col min="8" max="8" width="36.7109375" style="1" customWidth="1"/>
    <col min="9" max="104" width="4.7109375" style="1" customWidth="1"/>
    <col min="105" max="105" width="7.42578125" style="1" customWidth="1"/>
    <col min="106" max="106" width="4.7109375" style="1" customWidth="1"/>
    <col min="107" max="107" width="21.85546875" style="29" customWidth="1"/>
    <col min="108" max="110" width="2.7109375" style="1" customWidth="1"/>
    <col min="111" max="16384" width="11.42578125" style="1"/>
  </cols>
  <sheetData>
    <row r="1" spans="1:107" ht="32.25" customHeight="1" x14ac:dyDescent="0.2">
      <c r="A1" s="223"/>
      <c r="B1" s="557"/>
      <c r="C1" s="558"/>
      <c r="D1" s="558"/>
      <c r="E1" s="558"/>
      <c r="F1" s="558"/>
      <c r="G1" s="558"/>
      <c r="H1" s="558"/>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c r="AZ1" s="516"/>
      <c r="BA1" s="516"/>
      <c r="BB1" s="516"/>
      <c r="BC1" s="516"/>
      <c r="BD1" s="516"/>
      <c r="BE1" s="516"/>
      <c r="BF1" s="516"/>
      <c r="BG1" s="516"/>
      <c r="BH1" s="516"/>
      <c r="BI1" s="516"/>
      <c r="BJ1" s="516"/>
      <c r="BK1" s="516"/>
      <c r="BL1" s="516"/>
      <c r="BM1" s="516"/>
      <c r="BN1" s="516"/>
      <c r="BO1" s="516"/>
      <c r="BP1" s="516"/>
      <c r="BQ1" s="516"/>
      <c r="BR1" s="516"/>
      <c r="BS1" s="516"/>
      <c r="BT1" s="516"/>
      <c r="BU1" s="516"/>
      <c r="BV1" s="516"/>
      <c r="BW1" s="516"/>
      <c r="BX1" s="516"/>
      <c r="BY1" s="516"/>
      <c r="BZ1" s="516"/>
      <c r="CA1" s="516"/>
      <c r="CB1" s="516"/>
      <c r="CC1" s="516"/>
      <c r="CD1" s="516"/>
      <c r="CE1" s="516"/>
      <c r="CF1" s="516"/>
      <c r="CG1" s="516"/>
      <c r="CH1" s="516"/>
      <c r="CI1" s="516"/>
      <c r="CJ1" s="516"/>
      <c r="CK1" s="516"/>
      <c r="CL1" s="516"/>
      <c r="CM1" s="516"/>
      <c r="CN1" s="516"/>
      <c r="CO1" s="516"/>
      <c r="CP1" s="516"/>
      <c r="CQ1" s="516"/>
      <c r="CR1" s="516"/>
      <c r="CS1" s="516"/>
      <c r="CT1" s="516"/>
      <c r="CU1" s="516"/>
      <c r="CV1" s="516"/>
      <c r="CW1" s="516"/>
      <c r="CX1" s="516"/>
      <c r="CY1" s="516"/>
      <c r="CZ1" s="516"/>
      <c r="DA1" s="516"/>
      <c r="DB1" s="516"/>
      <c r="DC1" s="317"/>
    </row>
    <row r="2" spans="1:107" ht="36.75" customHeight="1" x14ac:dyDescent="0.2">
      <c r="A2" s="223"/>
      <c r="B2" s="453"/>
      <c r="C2" s="454"/>
      <c r="D2" s="454"/>
      <c r="E2" s="455"/>
      <c r="F2" s="454" t="s">
        <v>112</v>
      </c>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c r="BS2" s="454"/>
      <c r="BT2" s="454"/>
      <c r="BU2" s="454"/>
      <c r="BV2" s="454"/>
      <c r="BW2" s="454"/>
      <c r="BX2" s="454"/>
      <c r="BY2" s="454"/>
      <c r="BZ2" s="454"/>
      <c r="CA2" s="454"/>
      <c r="CB2" s="454"/>
      <c r="CC2" s="454"/>
      <c r="CD2" s="454"/>
      <c r="CE2" s="454"/>
      <c r="CF2" s="454"/>
      <c r="CG2" s="454"/>
      <c r="CH2" s="454"/>
      <c r="CI2" s="454"/>
      <c r="CJ2" s="454"/>
      <c r="CK2" s="454"/>
      <c r="CL2" s="454"/>
      <c r="CM2" s="454"/>
      <c r="CN2" s="454"/>
      <c r="CO2" s="454"/>
      <c r="CP2" s="454"/>
      <c r="CQ2" s="454"/>
      <c r="CR2" s="454"/>
      <c r="CS2" s="454"/>
      <c r="CT2" s="454"/>
      <c r="CU2" s="454"/>
      <c r="CV2" s="454"/>
      <c r="CW2" s="454"/>
      <c r="CX2" s="454"/>
      <c r="CY2" s="454"/>
      <c r="CZ2" s="454"/>
      <c r="DA2" s="454"/>
      <c r="DB2" s="455"/>
      <c r="DC2" s="316" t="s">
        <v>103</v>
      </c>
    </row>
    <row r="3" spans="1:107" ht="30.75" customHeight="1" x14ac:dyDescent="0.2">
      <c r="A3" s="223"/>
      <c r="B3" s="456"/>
      <c r="C3" s="457"/>
      <c r="D3" s="457"/>
      <c r="E3" s="458"/>
      <c r="F3" s="454" t="s">
        <v>109</v>
      </c>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c r="BB3" s="454"/>
      <c r="BC3" s="454"/>
      <c r="BD3" s="454"/>
      <c r="BE3" s="454"/>
      <c r="BF3" s="454"/>
      <c r="BG3" s="454"/>
      <c r="BH3" s="454"/>
      <c r="BI3" s="454"/>
      <c r="BJ3" s="454"/>
      <c r="BK3" s="454"/>
      <c r="BL3" s="454"/>
      <c r="BM3" s="454"/>
      <c r="BN3" s="454"/>
      <c r="BO3" s="454"/>
      <c r="BP3" s="454"/>
      <c r="BQ3" s="454"/>
      <c r="BR3" s="454"/>
      <c r="BS3" s="454"/>
      <c r="BT3" s="454"/>
      <c r="BU3" s="454"/>
      <c r="BV3" s="454"/>
      <c r="BW3" s="454"/>
      <c r="BX3" s="454"/>
      <c r="BY3" s="454"/>
      <c r="BZ3" s="454"/>
      <c r="CA3" s="454"/>
      <c r="CB3" s="454"/>
      <c r="CC3" s="454"/>
      <c r="CD3" s="454"/>
      <c r="CE3" s="454"/>
      <c r="CF3" s="454"/>
      <c r="CG3" s="454"/>
      <c r="CH3" s="454"/>
      <c r="CI3" s="454"/>
      <c r="CJ3" s="454"/>
      <c r="CK3" s="454"/>
      <c r="CL3" s="454"/>
      <c r="CM3" s="454"/>
      <c r="CN3" s="454"/>
      <c r="CO3" s="454"/>
      <c r="CP3" s="454"/>
      <c r="CQ3" s="454"/>
      <c r="CR3" s="454"/>
      <c r="CS3" s="454"/>
      <c r="CT3" s="454"/>
      <c r="CU3" s="454"/>
      <c r="CV3" s="454"/>
      <c r="CW3" s="454"/>
      <c r="CX3" s="454"/>
      <c r="CY3" s="454"/>
      <c r="CZ3" s="454"/>
      <c r="DA3" s="454"/>
      <c r="DB3" s="455"/>
      <c r="DC3" s="451" t="s">
        <v>104</v>
      </c>
    </row>
    <row r="4" spans="1:107" ht="25.5" customHeight="1" x14ac:dyDescent="0.2">
      <c r="A4" s="223"/>
      <c r="B4" s="459"/>
      <c r="C4" s="460"/>
      <c r="D4" s="460"/>
      <c r="E4" s="461"/>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c r="CQ4" s="460"/>
      <c r="CR4" s="460"/>
      <c r="CS4" s="460"/>
      <c r="CT4" s="460"/>
      <c r="CU4" s="460"/>
      <c r="CV4" s="460"/>
      <c r="CW4" s="460"/>
      <c r="CX4" s="460"/>
      <c r="CY4" s="460"/>
      <c r="CZ4" s="460"/>
      <c r="DA4" s="460"/>
      <c r="DB4" s="461"/>
      <c r="DC4" s="452"/>
    </row>
    <row r="5" spans="1:107" ht="28.5" customHeight="1" x14ac:dyDescent="0.2">
      <c r="A5" s="561"/>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c r="CD5" s="561"/>
      <c r="CE5" s="561"/>
      <c r="CF5" s="561"/>
      <c r="CG5" s="561"/>
      <c r="CH5" s="561"/>
      <c r="CI5" s="561"/>
      <c r="CJ5" s="561"/>
      <c r="CK5" s="561"/>
      <c r="CL5" s="561"/>
      <c r="CM5" s="561"/>
      <c r="CN5" s="561"/>
      <c r="CO5" s="561"/>
      <c r="CP5" s="561"/>
      <c r="CQ5" s="561"/>
      <c r="CR5" s="561"/>
      <c r="CS5" s="561"/>
      <c r="CT5" s="561"/>
      <c r="CU5" s="561"/>
      <c r="CV5" s="561"/>
      <c r="CW5" s="561"/>
      <c r="CX5" s="561"/>
      <c r="CY5" s="561"/>
      <c r="CZ5" s="561"/>
      <c r="DA5" s="561"/>
      <c r="DB5" s="561"/>
      <c r="DC5" s="561"/>
    </row>
    <row r="6" spans="1:107" ht="79.5" customHeight="1" x14ac:dyDescent="0.2">
      <c r="A6" s="223"/>
      <c r="B6" s="381" t="s">
        <v>0</v>
      </c>
      <c r="C6" s="381"/>
      <c r="D6" s="381"/>
      <c r="E6" s="381"/>
      <c r="F6" s="381"/>
      <c r="G6" s="381"/>
      <c r="H6" s="381"/>
      <c r="I6" s="381"/>
      <c r="J6" s="381"/>
      <c r="K6" s="381"/>
      <c r="L6" s="381"/>
      <c r="M6" s="381"/>
      <c r="N6" s="381"/>
      <c r="O6" s="381"/>
      <c r="P6" s="381"/>
      <c r="Q6" s="381"/>
      <c r="R6" s="381"/>
      <c r="S6" s="381"/>
      <c r="T6" s="381"/>
      <c r="U6" s="381"/>
      <c r="V6" s="381"/>
      <c r="W6" s="381"/>
      <c r="X6" s="381"/>
      <c r="Y6" s="381"/>
      <c r="Z6" s="381" t="s">
        <v>1</v>
      </c>
      <c r="AA6" s="381"/>
      <c r="AB6" s="381"/>
      <c r="AC6" s="381"/>
      <c r="AD6" s="381"/>
      <c r="AE6" s="381"/>
      <c r="AF6" s="381"/>
      <c r="AG6" s="392" t="s">
        <v>2</v>
      </c>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3"/>
      <c r="BX6" s="394"/>
      <c r="BY6" s="386" t="s">
        <v>3</v>
      </c>
      <c r="BZ6" s="387"/>
      <c r="CA6" s="387"/>
      <c r="CB6" s="387"/>
      <c r="CC6" s="387"/>
      <c r="CD6" s="387"/>
      <c r="CE6" s="387"/>
      <c r="CF6" s="387"/>
      <c r="CG6" s="387"/>
      <c r="CH6" s="388"/>
      <c r="CI6" s="381" t="s">
        <v>4</v>
      </c>
      <c r="CJ6" s="381"/>
      <c r="CK6" s="381"/>
      <c r="CL6" s="381"/>
      <c r="CM6" s="381"/>
      <c r="CN6" s="381"/>
      <c r="CO6" s="381"/>
      <c r="CP6" s="381"/>
      <c r="CQ6" s="381" t="s">
        <v>5</v>
      </c>
      <c r="CR6" s="381"/>
      <c r="CS6" s="381"/>
      <c r="CT6" s="381"/>
      <c r="CU6" s="381"/>
      <c r="CV6" s="381"/>
      <c r="CW6" s="381"/>
      <c r="CX6" s="381"/>
      <c r="CY6" s="381"/>
      <c r="CZ6" s="381"/>
      <c r="DA6" s="381"/>
      <c r="DB6" s="381"/>
      <c r="DC6" s="381"/>
    </row>
    <row r="7" spans="1:107" s="2" customFormat="1" ht="51.75" customHeight="1" x14ac:dyDescent="0.2">
      <c r="A7" s="223"/>
      <c r="B7" s="396" t="s">
        <v>85</v>
      </c>
      <c r="C7" s="396"/>
      <c r="D7" s="396"/>
      <c r="E7" s="396"/>
      <c r="F7" s="396"/>
      <c r="G7" s="396"/>
      <c r="H7" s="396"/>
      <c r="I7" s="396"/>
      <c r="J7" s="396"/>
      <c r="K7" s="396"/>
      <c r="L7" s="396"/>
      <c r="M7" s="396"/>
      <c r="N7" s="396"/>
      <c r="O7" s="396"/>
      <c r="P7" s="396"/>
      <c r="Q7" s="396"/>
      <c r="R7" s="396"/>
      <c r="S7" s="396"/>
      <c r="T7" s="396"/>
      <c r="U7" s="396"/>
      <c r="V7" s="396"/>
      <c r="W7" s="396"/>
      <c r="X7" s="396"/>
      <c r="Y7" s="396"/>
      <c r="Z7" s="396" t="s">
        <v>35</v>
      </c>
      <c r="AA7" s="396"/>
      <c r="AB7" s="396"/>
      <c r="AC7" s="396"/>
      <c r="AD7" s="396"/>
      <c r="AE7" s="396"/>
      <c r="AF7" s="396"/>
      <c r="AG7" s="396" t="s">
        <v>36</v>
      </c>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89" t="s">
        <v>69</v>
      </c>
      <c r="BZ7" s="390"/>
      <c r="CA7" s="390"/>
      <c r="CB7" s="390"/>
      <c r="CC7" s="390"/>
      <c r="CD7" s="390"/>
      <c r="CE7" s="390"/>
      <c r="CF7" s="390"/>
      <c r="CG7" s="390"/>
      <c r="CH7" s="391"/>
      <c r="CI7" s="385" t="s">
        <v>133</v>
      </c>
      <c r="CJ7" s="385"/>
      <c r="CK7" s="385"/>
      <c r="CL7" s="385"/>
      <c r="CM7" s="385"/>
      <c r="CN7" s="385"/>
      <c r="CO7" s="385"/>
      <c r="CP7" s="385"/>
      <c r="CQ7" s="385" t="s">
        <v>87</v>
      </c>
      <c r="CR7" s="385"/>
      <c r="CS7" s="385"/>
      <c r="CT7" s="385"/>
      <c r="CU7" s="385"/>
      <c r="CV7" s="385"/>
      <c r="CW7" s="385"/>
      <c r="CX7" s="385"/>
      <c r="CY7" s="385"/>
      <c r="CZ7" s="385"/>
      <c r="DA7" s="385"/>
      <c r="DB7" s="385"/>
      <c r="DC7" s="385"/>
    </row>
    <row r="8" spans="1:107" ht="34.5" customHeight="1" x14ac:dyDescent="0.2">
      <c r="A8" s="302"/>
      <c r="B8" s="559"/>
      <c r="C8" s="518"/>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c r="BM8" s="518"/>
      <c r="BN8" s="518"/>
      <c r="BO8" s="518"/>
      <c r="BP8" s="518"/>
      <c r="BQ8" s="518"/>
      <c r="BR8" s="518"/>
      <c r="BS8" s="518"/>
      <c r="BT8" s="518"/>
      <c r="BU8" s="518"/>
      <c r="BV8" s="518"/>
      <c r="BW8" s="518"/>
      <c r="BX8" s="518"/>
      <c r="BY8" s="518"/>
      <c r="BZ8" s="518"/>
      <c r="CA8" s="518"/>
      <c r="CB8" s="518"/>
      <c r="CC8" s="518"/>
      <c r="CD8" s="518"/>
      <c r="CE8" s="518"/>
      <c r="CF8" s="518"/>
      <c r="CG8" s="518"/>
      <c r="CH8" s="518"/>
      <c r="CI8" s="518"/>
      <c r="CJ8" s="518"/>
      <c r="CK8" s="518"/>
      <c r="CL8" s="518"/>
      <c r="CM8" s="518"/>
      <c r="CN8" s="518"/>
      <c r="CO8" s="518"/>
      <c r="CP8" s="518"/>
      <c r="CQ8" s="518"/>
      <c r="CR8" s="518"/>
      <c r="CS8" s="518"/>
      <c r="CT8" s="518"/>
      <c r="CU8" s="518"/>
      <c r="CV8" s="518"/>
      <c r="CW8" s="518"/>
      <c r="CX8" s="518"/>
      <c r="CY8" s="518"/>
      <c r="CZ8" s="518"/>
      <c r="DA8" s="518"/>
      <c r="DB8" s="518"/>
      <c r="DC8" s="560"/>
    </row>
    <row r="9" spans="1:107" ht="37.5" customHeight="1" x14ac:dyDescent="0.2">
      <c r="A9" s="223"/>
      <c r="B9" s="431" t="s">
        <v>7</v>
      </c>
      <c r="C9" s="432"/>
      <c r="D9" s="432"/>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2"/>
      <c r="BO9" s="432"/>
      <c r="BP9" s="432"/>
      <c r="BQ9" s="432"/>
      <c r="BR9" s="432"/>
      <c r="BS9" s="432"/>
      <c r="BT9" s="432"/>
      <c r="BU9" s="432"/>
      <c r="BV9" s="432"/>
      <c r="BW9" s="432"/>
      <c r="BX9" s="432"/>
      <c r="BY9" s="432"/>
      <c r="BZ9" s="432"/>
      <c r="CA9" s="432"/>
      <c r="CB9" s="432"/>
      <c r="CC9" s="432"/>
      <c r="CD9" s="432"/>
      <c r="CE9" s="432"/>
      <c r="CF9" s="432"/>
      <c r="CG9" s="432"/>
      <c r="CH9" s="432"/>
      <c r="CI9" s="432"/>
      <c r="CJ9" s="432"/>
      <c r="CK9" s="432"/>
      <c r="CL9" s="432"/>
      <c r="CM9" s="432"/>
      <c r="CN9" s="432"/>
      <c r="CO9" s="432"/>
      <c r="CP9" s="432"/>
      <c r="CQ9" s="432"/>
      <c r="CR9" s="432"/>
      <c r="CS9" s="432"/>
      <c r="CT9" s="432"/>
      <c r="CU9" s="432"/>
      <c r="CV9" s="432"/>
      <c r="CW9" s="432"/>
      <c r="CX9" s="432"/>
      <c r="CY9" s="432"/>
      <c r="CZ9" s="432"/>
      <c r="DA9" s="432"/>
      <c r="DB9" s="432"/>
      <c r="DC9" s="433"/>
    </row>
    <row r="10" spans="1:107" ht="14.25" customHeight="1" x14ac:dyDescent="0.2">
      <c r="A10" s="223"/>
      <c r="B10" s="405" t="s">
        <v>8</v>
      </c>
      <c r="C10" s="406"/>
      <c r="D10" s="406"/>
      <c r="E10" s="406"/>
      <c r="F10" s="406"/>
      <c r="G10" s="407"/>
      <c r="H10" s="376" t="s">
        <v>9</v>
      </c>
      <c r="I10" s="405">
        <v>2021</v>
      </c>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406"/>
      <c r="BW10" s="406"/>
      <c r="BX10" s="406"/>
      <c r="BY10" s="406"/>
      <c r="BZ10" s="406"/>
      <c r="CA10" s="406"/>
      <c r="CB10" s="406"/>
      <c r="CC10" s="406"/>
      <c r="CD10" s="406"/>
      <c r="CE10" s="406"/>
      <c r="CF10" s="406"/>
      <c r="CG10" s="406"/>
      <c r="CH10" s="406"/>
      <c r="CI10" s="406"/>
      <c r="CJ10" s="406"/>
      <c r="CK10" s="406"/>
      <c r="CL10" s="406"/>
      <c r="CM10" s="406"/>
      <c r="CN10" s="406"/>
      <c r="CO10" s="406"/>
      <c r="CP10" s="406"/>
      <c r="CQ10" s="406"/>
      <c r="CR10" s="406"/>
      <c r="CS10" s="406"/>
      <c r="CT10" s="406"/>
      <c r="CU10" s="406"/>
      <c r="CV10" s="406"/>
      <c r="CW10" s="406"/>
      <c r="CX10" s="406"/>
      <c r="CY10" s="406"/>
      <c r="CZ10" s="407"/>
      <c r="DA10" s="405" t="s">
        <v>11</v>
      </c>
      <c r="DB10" s="406"/>
      <c r="DC10" s="407"/>
    </row>
    <row r="11" spans="1:107" ht="9" customHeight="1" x14ac:dyDescent="0.2">
      <c r="A11" s="223"/>
      <c r="B11" s="411"/>
      <c r="C11" s="412"/>
      <c r="D11" s="412"/>
      <c r="E11" s="412"/>
      <c r="F11" s="412"/>
      <c r="G11" s="413"/>
      <c r="H11" s="377"/>
      <c r="I11" s="408"/>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09"/>
      <c r="CA11" s="409"/>
      <c r="CB11" s="409"/>
      <c r="CC11" s="409"/>
      <c r="CD11" s="409"/>
      <c r="CE11" s="409"/>
      <c r="CF11" s="409"/>
      <c r="CG11" s="409"/>
      <c r="CH11" s="409"/>
      <c r="CI11" s="409"/>
      <c r="CJ11" s="409"/>
      <c r="CK11" s="409"/>
      <c r="CL11" s="409"/>
      <c r="CM11" s="409"/>
      <c r="CN11" s="409"/>
      <c r="CO11" s="409"/>
      <c r="CP11" s="409"/>
      <c r="CQ11" s="409"/>
      <c r="CR11" s="409"/>
      <c r="CS11" s="409"/>
      <c r="CT11" s="409"/>
      <c r="CU11" s="409"/>
      <c r="CV11" s="409"/>
      <c r="CW11" s="409"/>
      <c r="CX11" s="409"/>
      <c r="CY11" s="409"/>
      <c r="CZ11" s="410"/>
      <c r="DA11" s="411"/>
      <c r="DB11" s="412"/>
      <c r="DC11" s="413"/>
    </row>
    <row r="12" spans="1:107" ht="24.75" customHeight="1" x14ac:dyDescent="0.2">
      <c r="A12" s="223"/>
      <c r="B12" s="411"/>
      <c r="C12" s="412"/>
      <c r="D12" s="412"/>
      <c r="E12" s="412"/>
      <c r="F12" s="412"/>
      <c r="G12" s="413"/>
      <c r="H12" s="377"/>
      <c r="I12" s="351" t="s">
        <v>32</v>
      </c>
      <c r="J12" s="351"/>
      <c r="K12" s="351"/>
      <c r="L12" s="351"/>
      <c r="M12" s="351"/>
      <c r="N12" s="351"/>
      <c r="O12" s="351"/>
      <c r="P12" s="363"/>
      <c r="Q12" s="362" t="s">
        <v>22</v>
      </c>
      <c r="R12" s="351"/>
      <c r="S12" s="351"/>
      <c r="T12" s="351"/>
      <c r="U12" s="351"/>
      <c r="V12" s="351"/>
      <c r="W12" s="351"/>
      <c r="X12" s="363"/>
      <c r="Y12" s="362" t="s">
        <v>23</v>
      </c>
      <c r="Z12" s="351"/>
      <c r="AA12" s="351"/>
      <c r="AB12" s="351"/>
      <c r="AC12" s="351"/>
      <c r="AD12" s="351"/>
      <c r="AE12" s="351"/>
      <c r="AF12" s="363"/>
      <c r="AG12" s="362" t="s">
        <v>24</v>
      </c>
      <c r="AH12" s="351"/>
      <c r="AI12" s="351"/>
      <c r="AJ12" s="351"/>
      <c r="AK12" s="351"/>
      <c r="AL12" s="351"/>
      <c r="AM12" s="351"/>
      <c r="AN12" s="363"/>
      <c r="AO12" s="362" t="s">
        <v>25</v>
      </c>
      <c r="AP12" s="351"/>
      <c r="AQ12" s="351"/>
      <c r="AR12" s="351"/>
      <c r="AS12" s="351"/>
      <c r="AT12" s="351"/>
      <c r="AU12" s="351"/>
      <c r="AV12" s="363"/>
      <c r="AW12" s="362" t="s">
        <v>26</v>
      </c>
      <c r="AX12" s="351"/>
      <c r="AY12" s="351"/>
      <c r="AZ12" s="351"/>
      <c r="BA12" s="351"/>
      <c r="BB12" s="351"/>
      <c r="BC12" s="351"/>
      <c r="BD12" s="363"/>
      <c r="BE12" s="362" t="s">
        <v>27</v>
      </c>
      <c r="BF12" s="351"/>
      <c r="BG12" s="351"/>
      <c r="BH12" s="351"/>
      <c r="BI12" s="351"/>
      <c r="BJ12" s="351"/>
      <c r="BK12" s="351"/>
      <c r="BL12" s="363"/>
      <c r="BM12" s="362" t="s">
        <v>28</v>
      </c>
      <c r="BN12" s="351"/>
      <c r="BO12" s="351"/>
      <c r="BP12" s="351"/>
      <c r="BQ12" s="351"/>
      <c r="BR12" s="351"/>
      <c r="BS12" s="351"/>
      <c r="BT12" s="363"/>
      <c r="BU12" s="362" t="s">
        <v>29</v>
      </c>
      <c r="BV12" s="351"/>
      <c r="BW12" s="351"/>
      <c r="BX12" s="351"/>
      <c r="BY12" s="351"/>
      <c r="BZ12" s="351"/>
      <c r="CA12" s="351"/>
      <c r="CB12" s="363"/>
      <c r="CC12" s="362" t="s">
        <v>30</v>
      </c>
      <c r="CD12" s="351"/>
      <c r="CE12" s="351"/>
      <c r="CF12" s="351"/>
      <c r="CG12" s="351"/>
      <c r="CH12" s="351"/>
      <c r="CI12" s="351"/>
      <c r="CJ12" s="363"/>
      <c r="CK12" s="362" t="s">
        <v>31</v>
      </c>
      <c r="CL12" s="351"/>
      <c r="CM12" s="351"/>
      <c r="CN12" s="351"/>
      <c r="CO12" s="351"/>
      <c r="CP12" s="351"/>
      <c r="CQ12" s="351"/>
      <c r="CR12" s="363"/>
      <c r="CS12" s="362" t="s">
        <v>10</v>
      </c>
      <c r="CT12" s="351"/>
      <c r="CU12" s="351"/>
      <c r="CV12" s="351"/>
      <c r="CW12" s="351"/>
      <c r="CX12" s="351"/>
      <c r="CY12" s="351"/>
      <c r="CZ12" s="363"/>
      <c r="DA12" s="408"/>
      <c r="DB12" s="409"/>
      <c r="DC12" s="410"/>
    </row>
    <row r="13" spans="1:107" ht="15.75" x14ac:dyDescent="0.2">
      <c r="A13" s="223"/>
      <c r="B13" s="408"/>
      <c r="C13" s="409"/>
      <c r="D13" s="409"/>
      <c r="E13" s="409"/>
      <c r="F13" s="409"/>
      <c r="G13" s="410"/>
      <c r="H13" s="378"/>
      <c r="I13" s="79" t="s">
        <v>12</v>
      </c>
      <c r="J13" s="77" t="s">
        <v>13</v>
      </c>
      <c r="K13" s="77" t="s">
        <v>12</v>
      </c>
      <c r="L13" s="77" t="s">
        <v>13</v>
      </c>
      <c r="M13" s="77" t="s">
        <v>12</v>
      </c>
      <c r="N13" s="77" t="s">
        <v>13</v>
      </c>
      <c r="O13" s="77" t="s">
        <v>12</v>
      </c>
      <c r="P13" s="78" t="s">
        <v>13</v>
      </c>
      <c r="Q13" s="76" t="s">
        <v>12</v>
      </c>
      <c r="R13" s="77" t="s">
        <v>13</v>
      </c>
      <c r="S13" s="77" t="s">
        <v>12</v>
      </c>
      <c r="T13" s="77" t="s">
        <v>13</v>
      </c>
      <c r="U13" s="77" t="s">
        <v>12</v>
      </c>
      <c r="V13" s="77" t="s">
        <v>13</v>
      </c>
      <c r="W13" s="77" t="s">
        <v>12</v>
      </c>
      <c r="X13" s="78" t="s">
        <v>13</v>
      </c>
      <c r="Y13" s="76" t="s">
        <v>12</v>
      </c>
      <c r="Z13" s="77" t="s">
        <v>13</v>
      </c>
      <c r="AA13" s="77" t="s">
        <v>12</v>
      </c>
      <c r="AB13" s="77" t="s">
        <v>13</v>
      </c>
      <c r="AC13" s="77" t="s">
        <v>12</v>
      </c>
      <c r="AD13" s="77" t="s">
        <v>13</v>
      </c>
      <c r="AE13" s="77" t="s">
        <v>12</v>
      </c>
      <c r="AF13" s="78" t="s">
        <v>13</v>
      </c>
      <c r="AG13" s="76" t="s">
        <v>12</v>
      </c>
      <c r="AH13" s="77" t="s">
        <v>13</v>
      </c>
      <c r="AI13" s="77" t="s">
        <v>12</v>
      </c>
      <c r="AJ13" s="77" t="s">
        <v>13</v>
      </c>
      <c r="AK13" s="77" t="s">
        <v>12</v>
      </c>
      <c r="AL13" s="77" t="s">
        <v>13</v>
      </c>
      <c r="AM13" s="77" t="s">
        <v>12</v>
      </c>
      <c r="AN13" s="78" t="s">
        <v>13</v>
      </c>
      <c r="AO13" s="76" t="s">
        <v>12</v>
      </c>
      <c r="AP13" s="77" t="s">
        <v>13</v>
      </c>
      <c r="AQ13" s="77" t="s">
        <v>12</v>
      </c>
      <c r="AR13" s="77" t="s">
        <v>13</v>
      </c>
      <c r="AS13" s="77" t="s">
        <v>12</v>
      </c>
      <c r="AT13" s="77" t="s">
        <v>13</v>
      </c>
      <c r="AU13" s="77" t="s">
        <v>12</v>
      </c>
      <c r="AV13" s="78" t="s">
        <v>13</v>
      </c>
      <c r="AW13" s="76" t="s">
        <v>12</v>
      </c>
      <c r="AX13" s="77" t="s">
        <v>13</v>
      </c>
      <c r="AY13" s="77" t="s">
        <v>12</v>
      </c>
      <c r="AZ13" s="77" t="s">
        <v>13</v>
      </c>
      <c r="BA13" s="77" t="s">
        <v>12</v>
      </c>
      <c r="BB13" s="77" t="s">
        <v>13</v>
      </c>
      <c r="BC13" s="77" t="s">
        <v>12</v>
      </c>
      <c r="BD13" s="78" t="s">
        <v>13</v>
      </c>
      <c r="BE13" s="76" t="s">
        <v>12</v>
      </c>
      <c r="BF13" s="77" t="s">
        <v>13</v>
      </c>
      <c r="BG13" s="77" t="s">
        <v>12</v>
      </c>
      <c r="BH13" s="77" t="s">
        <v>13</v>
      </c>
      <c r="BI13" s="77" t="s">
        <v>12</v>
      </c>
      <c r="BJ13" s="77" t="s">
        <v>13</v>
      </c>
      <c r="BK13" s="77" t="s">
        <v>12</v>
      </c>
      <c r="BL13" s="78" t="s">
        <v>13</v>
      </c>
      <c r="BM13" s="76" t="s">
        <v>12</v>
      </c>
      <c r="BN13" s="77" t="s">
        <v>13</v>
      </c>
      <c r="BO13" s="77" t="s">
        <v>12</v>
      </c>
      <c r="BP13" s="77" t="s">
        <v>13</v>
      </c>
      <c r="BQ13" s="77" t="s">
        <v>12</v>
      </c>
      <c r="BR13" s="77" t="s">
        <v>13</v>
      </c>
      <c r="BS13" s="77" t="s">
        <v>12</v>
      </c>
      <c r="BT13" s="78" t="s">
        <v>13</v>
      </c>
      <c r="BU13" s="76" t="s">
        <v>12</v>
      </c>
      <c r="BV13" s="77" t="s">
        <v>13</v>
      </c>
      <c r="BW13" s="77" t="s">
        <v>12</v>
      </c>
      <c r="BX13" s="77" t="s">
        <v>13</v>
      </c>
      <c r="BY13" s="77" t="s">
        <v>12</v>
      </c>
      <c r="BZ13" s="77" t="s">
        <v>13</v>
      </c>
      <c r="CA13" s="77" t="s">
        <v>12</v>
      </c>
      <c r="CB13" s="78" t="s">
        <v>13</v>
      </c>
      <c r="CC13" s="76" t="s">
        <v>12</v>
      </c>
      <c r="CD13" s="77" t="s">
        <v>13</v>
      </c>
      <c r="CE13" s="77" t="s">
        <v>12</v>
      </c>
      <c r="CF13" s="77" t="s">
        <v>13</v>
      </c>
      <c r="CG13" s="77" t="s">
        <v>12</v>
      </c>
      <c r="CH13" s="77" t="s">
        <v>13</v>
      </c>
      <c r="CI13" s="77" t="s">
        <v>12</v>
      </c>
      <c r="CJ13" s="78" t="s">
        <v>13</v>
      </c>
      <c r="CK13" s="76" t="s">
        <v>12</v>
      </c>
      <c r="CL13" s="77" t="s">
        <v>13</v>
      </c>
      <c r="CM13" s="77" t="s">
        <v>12</v>
      </c>
      <c r="CN13" s="77" t="s">
        <v>13</v>
      </c>
      <c r="CO13" s="77" t="s">
        <v>12</v>
      </c>
      <c r="CP13" s="77" t="s">
        <v>13</v>
      </c>
      <c r="CQ13" s="77" t="s">
        <v>12</v>
      </c>
      <c r="CR13" s="78" t="s">
        <v>13</v>
      </c>
      <c r="CS13" s="76" t="s">
        <v>12</v>
      </c>
      <c r="CT13" s="77" t="s">
        <v>13</v>
      </c>
      <c r="CU13" s="77" t="s">
        <v>12</v>
      </c>
      <c r="CV13" s="77" t="s">
        <v>13</v>
      </c>
      <c r="CW13" s="77" t="s">
        <v>12</v>
      </c>
      <c r="CX13" s="77" t="s">
        <v>13</v>
      </c>
      <c r="CY13" s="77" t="s">
        <v>12</v>
      </c>
      <c r="CZ13" s="78" t="s">
        <v>13</v>
      </c>
      <c r="DA13" s="79" t="s">
        <v>12</v>
      </c>
      <c r="DB13" s="208" t="s">
        <v>13</v>
      </c>
      <c r="DC13" s="83" t="s">
        <v>14</v>
      </c>
    </row>
    <row r="14" spans="1:107" ht="15.75" customHeight="1" x14ac:dyDescent="0.2">
      <c r="A14" s="223"/>
      <c r="B14" s="430"/>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552"/>
      <c r="DA14" s="82">
        <f>+SUM(DA16,DA19,DA22)</f>
        <v>14</v>
      </c>
      <c r="DB14" s="82">
        <f>+SUM(DB16,DB19,DB22)</f>
        <v>8</v>
      </c>
      <c r="DC14" s="97">
        <f>DB14/DA14</f>
        <v>0.5714285714285714</v>
      </c>
    </row>
    <row r="15" spans="1:107" ht="67.5" customHeight="1" x14ac:dyDescent="0.2">
      <c r="A15" s="223"/>
      <c r="B15" s="323" t="s">
        <v>71</v>
      </c>
      <c r="C15" s="382" t="s">
        <v>129</v>
      </c>
      <c r="D15" s="383"/>
      <c r="E15" s="383"/>
      <c r="F15" s="383"/>
      <c r="G15" s="422"/>
      <c r="H15" s="71" t="s">
        <v>69</v>
      </c>
      <c r="I15" s="124"/>
      <c r="J15" s="189"/>
      <c r="K15" s="189"/>
      <c r="L15" s="189"/>
      <c r="M15" s="189"/>
      <c r="N15" s="189"/>
      <c r="O15" s="189"/>
      <c r="P15" s="126"/>
      <c r="Q15" s="190"/>
      <c r="R15" s="191" t="s">
        <v>38</v>
      </c>
      <c r="S15" s="191"/>
      <c r="T15" s="191"/>
      <c r="U15" s="191"/>
      <c r="V15" s="191"/>
      <c r="W15" s="191"/>
      <c r="X15" s="192"/>
      <c r="Y15" s="193" t="s">
        <v>12</v>
      </c>
      <c r="Z15" s="191" t="s">
        <v>13</v>
      </c>
      <c r="AA15" s="191"/>
      <c r="AB15" s="191"/>
      <c r="AC15" s="191"/>
      <c r="AD15" s="191"/>
      <c r="AE15" s="125"/>
      <c r="AF15" s="192"/>
      <c r="AG15" s="193"/>
      <c r="AH15" s="191"/>
      <c r="AI15" s="191" t="s">
        <v>12</v>
      </c>
      <c r="AJ15" s="191" t="s">
        <v>13</v>
      </c>
      <c r="AK15" s="191"/>
      <c r="AL15" s="191"/>
      <c r="AM15" s="191"/>
      <c r="AN15" s="192"/>
      <c r="AO15" s="193"/>
      <c r="AP15" s="191"/>
      <c r="AQ15" s="191"/>
      <c r="AR15" s="191"/>
      <c r="AS15" s="191"/>
      <c r="AT15" s="191"/>
      <c r="AU15" s="191"/>
      <c r="AV15" s="192"/>
      <c r="AW15" s="193"/>
      <c r="AX15" s="191"/>
      <c r="AY15" s="191"/>
      <c r="AZ15" s="191"/>
      <c r="BA15" s="191"/>
      <c r="BB15" s="191"/>
      <c r="BC15" s="125"/>
      <c r="BD15" s="192"/>
      <c r="BE15" s="193"/>
      <c r="BF15" s="191"/>
      <c r="BG15" s="191"/>
      <c r="BH15" s="191"/>
      <c r="BI15" s="191"/>
      <c r="BJ15" s="191"/>
      <c r="BK15" s="191"/>
      <c r="BL15" s="192"/>
      <c r="BM15" s="193"/>
      <c r="BN15" s="191"/>
      <c r="BO15" s="191"/>
      <c r="BP15" s="191"/>
      <c r="BQ15" s="191"/>
      <c r="BR15" s="191"/>
      <c r="BS15" s="191"/>
      <c r="BT15" s="192"/>
      <c r="BU15" s="193"/>
      <c r="BV15" s="191"/>
      <c r="BW15" s="191"/>
      <c r="BX15" s="191"/>
      <c r="BY15" s="191"/>
      <c r="BZ15" s="191"/>
      <c r="CA15" s="125"/>
      <c r="CB15" s="192"/>
      <c r="CC15" s="193"/>
      <c r="CD15" s="191"/>
      <c r="CE15" s="191" t="s">
        <v>12</v>
      </c>
      <c r="CF15" s="191"/>
      <c r="CG15" s="191"/>
      <c r="CH15" s="191"/>
      <c r="CI15" s="191"/>
      <c r="CJ15" s="192"/>
      <c r="CK15" s="193"/>
      <c r="CL15" s="191"/>
      <c r="CM15" s="191"/>
      <c r="CN15" s="191"/>
      <c r="CO15" s="191"/>
      <c r="CP15" s="191"/>
      <c r="CQ15" s="191"/>
      <c r="CR15" s="192"/>
      <c r="CS15" s="193" t="s">
        <v>38</v>
      </c>
      <c r="CT15" s="191"/>
      <c r="CU15" s="191"/>
      <c r="CV15" s="191"/>
      <c r="CW15" s="191"/>
      <c r="CX15" s="191"/>
      <c r="CY15" s="125"/>
      <c r="CZ15" s="192"/>
      <c r="DA15" s="131">
        <f t="shared" ref="DA15:DA17" si="0">COUNTIF(I15:CZ15,"P")</f>
        <v>3</v>
      </c>
      <c r="DB15" s="114">
        <f>COUNTIF(I15:CZ15,"E")</f>
        <v>2</v>
      </c>
      <c r="DC15" s="106">
        <f t="shared" ref="DC15" si="1">DB15/DA15</f>
        <v>0.66666666666666663</v>
      </c>
    </row>
    <row r="16" spans="1:107" ht="15.75" customHeight="1" x14ac:dyDescent="0.2">
      <c r="A16" s="223"/>
      <c r="B16" s="364"/>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6"/>
      <c r="DA16" s="94">
        <f>SUM(DA15:DA15)</f>
        <v>3</v>
      </c>
      <c r="DB16" s="215">
        <f>SUM(DB15:DB15)</f>
        <v>2</v>
      </c>
      <c r="DC16" s="97">
        <f>DB16/DA16</f>
        <v>0.66666666666666663</v>
      </c>
    </row>
    <row r="17" spans="1:107" ht="48" customHeight="1" x14ac:dyDescent="0.2">
      <c r="A17" s="223"/>
      <c r="B17" s="554" t="s">
        <v>86</v>
      </c>
      <c r="C17" s="402" t="s">
        <v>141</v>
      </c>
      <c r="D17" s="403"/>
      <c r="E17" s="403"/>
      <c r="F17" s="403"/>
      <c r="G17" s="553"/>
      <c r="H17" s="72" t="s">
        <v>69</v>
      </c>
      <c r="I17" s="104"/>
      <c r="J17" s="104"/>
      <c r="K17" s="104"/>
      <c r="L17" s="104"/>
      <c r="M17" s="104" t="s">
        <v>42</v>
      </c>
      <c r="N17" s="104" t="s">
        <v>13</v>
      </c>
      <c r="O17" s="99"/>
      <c r="P17" s="103"/>
      <c r="Q17" s="104"/>
      <c r="R17" s="104"/>
      <c r="S17" s="104"/>
      <c r="T17" s="104"/>
      <c r="U17" s="104"/>
      <c r="V17" s="104"/>
      <c r="W17" s="99"/>
      <c r="X17" s="103"/>
      <c r="Y17" s="104"/>
      <c r="Z17" s="104"/>
      <c r="AA17" s="104"/>
      <c r="AB17" s="104"/>
      <c r="AC17" s="104"/>
      <c r="AD17" s="104"/>
      <c r="AE17" s="99"/>
      <c r="AF17" s="103"/>
      <c r="AG17" s="104"/>
      <c r="AH17" s="104"/>
      <c r="AI17" s="104"/>
      <c r="AJ17" s="104"/>
      <c r="AK17" s="104"/>
      <c r="AL17" s="104"/>
      <c r="AM17" s="99"/>
      <c r="AN17" s="103"/>
      <c r="AO17" s="104"/>
      <c r="AP17" s="104"/>
      <c r="AQ17" s="104" t="s">
        <v>12</v>
      </c>
      <c r="AR17" s="104" t="s">
        <v>13</v>
      </c>
      <c r="AS17" s="104"/>
      <c r="AT17" s="104"/>
      <c r="AU17" s="99"/>
      <c r="AV17" s="103"/>
      <c r="AW17" s="104"/>
      <c r="AX17" s="104"/>
      <c r="AY17" s="104"/>
      <c r="AZ17" s="104"/>
      <c r="BA17" s="104"/>
      <c r="BB17" s="104"/>
      <c r="BC17" s="99"/>
      <c r="BD17" s="103"/>
      <c r="BE17" s="104"/>
      <c r="BF17" s="104"/>
      <c r="BG17" s="104"/>
      <c r="BH17" s="104"/>
      <c r="BI17" s="104"/>
      <c r="BJ17" s="104"/>
      <c r="BK17" s="99"/>
      <c r="BL17" s="103"/>
      <c r="BM17" s="104"/>
      <c r="BN17" s="104"/>
      <c r="BO17" s="104"/>
      <c r="BP17" s="104"/>
      <c r="BQ17" s="104"/>
      <c r="BR17" s="104"/>
      <c r="BS17" s="99"/>
      <c r="BT17" s="103"/>
      <c r="BU17" s="104"/>
      <c r="BV17" s="104"/>
      <c r="BW17" s="104"/>
      <c r="BX17" s="104"/>
      <c r="BY17" s="104"/>
      <c r="BZ17" s="104"/>
      <c r="CA17" s="99"/>
      <c r="CB17" s="103"/>
      <c r="CC17" s="104"/>
      <c r="CD17" s="104"/>
      <c r="CE17" s="104"/>
      <c r="CF17" s="104"/>
      <c r="CG17" s="104"/>
      <c r="CH17" s="104"/>
      <c r="CI17" s="99"/>
      <c r="CJ17" s="103"/>
      <c r="CK17" s="104"/>
      <c r="CL17" s="104"/>
      <c r="CM17" s="104" t="s">
        <v>12</v>
      </c>
      <c r="CN17" s="104"/>
      <c r="CO17" s="104"/>
      <c r="CP17" s="104"/>
      <c r="CQ17" s="99"/>
      <c r="CR17" s="103"/>
      <c r="CS17" s="104"/>
      <c r="CT17" s="104"/>
      <c r="CU17" s="104"/>
      <c r="CV17" s="104"/>
      <c r="CW17" s="104"/>
      <c r="CX17" s="104"/>
      <c r="CY17" s="99"/>
      <c r="CZ17" s="103"/>
      <c r="DA17" s="131">
        <f t="shared" si="0"/>
        <v>3</v>
      </c>
      <c r="DB17" s="114">
        <f>COUNTIF(I17:CZ17,"E")</f>
        <v>2</v>
      </c>
      <c r="DC17" s="106">
        <f t="shared" ref="DC17" si="2">DB17/DA17</f>
        <v>0.66666666666666663</v>
      </c>
    </row>
    <row r="18" spans="1:107" ht="42" customHeight="1" x14ac:dyDescent="0.2">
      <c r="A18" s="223"/>
      <c r="B18" s="537"/>
      <c r="C18" s="379" t="s">
        <v>140</v>
      </c>
      <c r="D18" s="555"/>
      <c r="E18" s="555"/>
      <c r="F18" s="555"/>
      <c r="G18" s="556"/>
      <c r="H18" s="71" t="s">
        <v>69</v>
      </c>
      <c r="I18" s="210"/>
      <c r="J18" s="210"/>
      <c r="K18" s="210"/>
      <c r="L18" s="210"/>
      <c r="M18" s="210"/>
      <c r="N18" s="210"/>
      <c r="O18" s="210"/>
      <c r="P18" s="211"/>
      <c r="Q18" s="210"/>
      <c r="R18" s="210"/>
      <c r="S18" s="210"/>
      <c r="T18" s="210"/>
      <c r="U18" s="210"/>
      <c r="V18" s="210"/>
      <c r="W18" s="210"/>
      <c r="X18" s="211"/>
      <c r="Y18" s="210" t="s">
        <v>42</v>
      </c>
      <c r="Z18" s="210" t="s">
        <v>13</v>
      </c>
      <c r="AA18" s="210"/>
      <c r="AB18" s="210"/>
      <c r="AC18" s="210"/>
      <c r="AD18" s="210"/>
      <c r="AE18" s="210"/>
      <c r="AF18" s="211"/>
      <c r="AG18" s="210"/>
      <c r="AH18" s="210"/>
      <c r="AI18" s="210"/>
      <c r="AJ18" s="210"/>
      <c r="AK18" s="210"/>
      <c r="AL18" s="210"/>
      <c r="AM18" s="210"/>
      <c r="AN18" s="211"/>
      <c r="AO18" s="210"/>
      <c r="AP18" s="210"/>
      <c r="AQ18" s="210"/>
      <c r="AR18" s="210"/>
      <c r="AS18" s="210"/>
      <c r="AT18" s="210"/>
      <c r="AU18" s="210"/>
      <c r="AV18" s="211"/>
      <c r="AW18" s="210"/>
      <c r="AX18" s="210"/>
      <c r="AY18" s="210"/>
      <c r="AZ18" s="210"/>
      <c r="BA18" s="210"/>
      <c r="BB18" s="210"/>
      <c r="BC18" s="210"/>
      <c r="BD18" s="211"/>
      <c r="BE18" s="210"/>
      <c r="BF18" s="210"/>
      <c r="BG18" s="210"/>
      <c r="BH18" s="210"/>
      <c r="BI18" s="210"/>
      <c r="BJ18" s="210"/>
      <c r="BK18" s="210"/>
      <c r="BL18" s="211"/>
      <c r="BM18" s="210"/>
      <c r="BN18" s="210"/>
      <c r="BO18" s="210"/>
      <c r="BP18" s="210"/>
      <c r="BQ18" s="210"/>
      <c r="BR18" s="210"/>
      <c r="BS18" s="210"/>
      <c r="BT18" s="211"/>
      <c r="BU18" s="210"/>
      <c r="BV18" s="210"/>
      <c r="BW18" s="210" t="s">
        <v>42</v>
      </c>
      <c r="BX18" s="210"/>
      <c r="BY18" s="210"/>
      <c r="BZ18" s="210"/>
      <c r="CA18" s="210"/>
      <c r="CB18" s="211"/>
      <c r="CC18" s="210"/>
      <c r="CD18" s="210"/>
      <c r="CE18" s="210"/>
      <c r="CF18" s="210"/>
      <c r="CG18" s="210"/>
      <c r="CH18" s="210"/>
      <c r="CI18" s="210"/>
      <c r="CJ18" s="211"/>
      <c r="CK18" s="210"/>
      <c r="CL18" s="210"/>
      <c r="CM18" s="210"/>
      <c r="CN18" s="210"/>
      <c r="CO18" s="210"/>
      <c r="CP18" s="210"/>
      <c r="CQ18" s="210"/>
      <c r="CR18" s="211"/>
      <c r="CS18" s="210"/>
      <c r="CT18" s="210"/>
      <c r="CU18" s="210"/>
      <c r="CV18" s="210"/>
      <c r="CW18" s="210"/>
      <c r="CX18" s="210"/>
      <c r="CY18" s="210"/>
      <c r="CZ18" s="211"/>
      <c r="DA18" s="131">
        <f>COUNTIF(I18:CZ18,"P")</f>
        <v>2</v>
      </c>
      <c r="DB18" s="212">
        <f>COUNTIF(I18:CZ18,"E")</f>
        <v>1</v>
      </c>
      <c r="DC18" s="194">
        <f>DB18/DA18</f>
        <v>0.5</v>
      </c>
    </row>
    <row r="19" spans="1:107" ht="18.75" customHeight="1" x14ac:dyDescent="0.2">
      <c r="A19" s="223"/>
      <c r="B19" s="36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6"/>
      <c r="DA19" s="94">
        <f>SUM(DA17:DA18)</f>
        <v>5</v>
      </c>
      <c r="DB19" s="215">
        <f>SUM(DB17:DB18)</f>
        <v>3</v>
      </c>
      <c r="DC19" s="97">
        <f>DB19/DA19</f>
        <v>0.6</v>
      </c>
    </row>
    <row r="20" spans="1:107" ht="50.25" customHeight="1" x14ac:dyDescent="0.2">
      <c r="A20" s="223"/>
      <c r="B20" s="537" t="s">
        <v>77</v>
      </c>
      <c r="C20" s="538" t="s">
        <v>132</v>
      </c>
      <c r="D20" s="539"/>
      <c r="E20" s="539"/>
      <c r="F20" s="539"/>
      <c r="G20" s="540"/>
      <c r="H20" s="72" t="s">
        <v>69</v>
      </c>
      <c r="I20" s="199"/>
      <c r="J20" s="200"/>
      <c r="K20" s="200"/>
      <c r="L20" s="200"/>
      <c r="M20" s="200"/>
      <c r="N20" s="200"/>
      <c r="O20" s="200"/>
      <c r="P20" s="321"/>
      <c r="Q20" s="200"/>
      <c r="R20" s="200"/>
      <c r="S20" s="200"/>
      <c r="T20" s="200"/>
      <c r="U20" s="200"/>
      <c r="V20" s="200"/>
      <c r="W20" s="200"/>
      <c r="X20" s="321"/>
      <c r="Y20" s="200"/>
      <c r="Z20" s="200"/>
      <c r="AA20" s="200"/>
      <c r="AB20" s="200"/>
      <c r="AC20" s="200"/>
      <c r="AD20" s="200"/>
      <c r="AE20" s="200" t="s">
        <v>12</v>
      </c>
      <c r="AF20" s="321" t="s">
        <v>13</v>
      </c>
      <c r="AG20" s="200"/>
      <c r="AH20" s="200"/>
      <c r="AI20" s="200"/>
      <c r="AJ20" s="200"/>
      <c r="AK20" s="200"/>
      <c r="AL20" s="200"/>
      <c r="AM20" s="200"/>
      <c r="AN20" s="321"/>
      <c r="AO20" s="200"/>
      <c r="AP20" s="200"/>
      <c r="AQ20" s="200"/>
      <c r="AR20" s="200"/>
      <c r="AS20" s="200"/>
      <c r="AT20" s="200"/>
      <c r="AU20" s="200"/>
      <c r="AV20" s="321"/>
      <c r="AW20" s="200"/>
      <c r="AX20" s="200"/>
      <c r="AY20" s="200"/>
      <c r="AZ20" s="200"/>
      <c r="BA20" s="200"/>
      <c r="BB20" s="200"/>
      <c r="BC20" s="200" t="s">
        <v>12</v>
      </c>
      <c r="BD20" s="321" t="s">
        <v>13</v>
      </c>
      <c r="BE20" s="200"/>
      <c r="BF20" s="200"/>
      <c r="BG20" s="200"/>
      <c r="BH20" s="200"/>
      <c r="BI20" s="200"/>
      <c r="BJ20" s="200"/>
      <c r="BK20" s="200"/>
      <c r="BL20" s="321"/>
      <c r="BM20" s="200"/>
      <c r="BN20" s="200"/>
      <c r="BO20" s="200"/>
      <c r="BP20" s="200"/>
      <c r="BQ20" s="200"/>
      <c r="BR20" s="200"/>
      <c r="BS20" s="200"/>
      <c r="BT20" s="321"/>
      <c r="BU20" s="200"/>
      <c r="BV20" s="200"/>
      <c r="BW20" s="200"/>
      <c r="BX20" s="200"/>
      <c r="BY20" s="200"/>
      <c r="BZ20" s="200"/>
      <c r="CA20" s="200" t="s">
        <v>12</v>
      </c>
      <c r="CB20" s="321"/>
      <c r="CC20" s="200"/>
      <c r="CD20" s="200"/>
      <c r="CE20" s="200"/>
      <c r="CF20" s="200"/>
      <c r="CG20" s="200"/>
      <c r="CH20" s="200"/>
      <c r="CI20" s="200"/>
      <c r="CJ20" s="321"/>
      <c r="CK20" s="200"/>
      <c r="CL20" s="200"/>
      <c r="CM20" s="200"/>
      <c r="CN20" s="200"/>
      <c r="CO20" s="200"/>
      <c r="CP20" s="200"/>
      <c r="CQ20" s="200"/>
      <c r="CR20" s="321"/>
      <c r="CS20" s="200"/>
      <c r="CT20" s="200"/>
      <c r="CU20" s="200"/>
      <c r="CV20" s="200"/>
      <c r="CW20" s="200"/>
      <c r="CX20" s="200"/>
      <c r="CY20" s="200" t="s">
        <v>12</v>
      </c>
      <c r="CZ20" s="321"/>
      <c r="DA20" s="201">
        <f>COUNTIF(I20:CZ20,"P")</f>
        <v>4</v>
      </c>
      <c r="DB20" s="203">
        <f>COUNTIF(I20:CZ20,"E")</f>
        <v>2</v>
      </c>
      <c r="DC20" s="320">
        <f>DB20/DA20</f>
        <v>0.5</v>
      </c>
    </row>
    <row r="21" spans="1:107" ht="48.75" customHeight="1" x14ac:dyDescent="0.2">
      <c r="A21" s="223"/>
      <c r="B21" s="421"/>
      <c r="C21" s="538" t="s">
        <v>130</v>
      </c>
      <c r="D21" s="539"/>
      <c r="E21" s="539"/>
      <c r="F21" s="539"/>
      <c r="G21" s="540"/>
      <c r="H21" s="72" t="s">
        <v>69</v>
      </c>
      <c r="I21" s="210"/>
      <c r="J21" s="210"/>
      <c r="K21" s="210"/>
      <c r="L21" s="210"/>
      <c r="M21" s="210"/>
      <c r="N21" s="210"/>
      <c r="O21" s="210"/>
      <c r="P21" s="211"/>
      <c r="Q21" s="210"/>
      <c r="R21" s="210"/>
      <c r="S21" s="210"/>
      <c r="T21" s="210"/>
      <c r="U21" s="210"/>
      <c r="V21" s="210"/>
      <c r="W21" s="210"/>
      <c r="X21" s="211"/>
      <c r="Y21" s="210"/>
      <c r="Z21" s="210"/>
      <c r="AA21" s="210"/>
      <c r="AB21" s="210"/>
      <c r="AC21" s="210"/>
      <c r="AD21" s="210"/>
      <c r="AE21" s="210"/>
      <c r="AF21" s="211"/>
      <c r="AG21" s="210"/>
      <c r="AH21" s="210"/>
      <c r="AI21" s="210"/>
      <c r="AJ21" s="210"/>
      <c r="AK21" s="210"/>
      <c r="AL21" s="210"/>
      <c r="AM21" s="210"/>
      <c r="AN21" s="211"/>
      <c r="AO21" s="210"/>
      <c r="AP21" s="210"/>
      <c r="AQ21" s="210"/>
      <c r="AR21" s="210"/>
      <c r="AS21" s="210"/>
      <c r="AT21" s="210"/>
      <c r="AU21" s="210"/>
      <c r="AV21" s="211"/>
      <c r="AW21" s="210" t="s">
        <v>12</v>
      </c>
      <c r="AX21" s="210" t="s">
        <v>13</v>
      </c>
      <c r="AY21" s="210"/>
      <c r="AZ21" s="210"/>
      <c r="BA21" s="210"/>
      <c r="BB21" s="210"/>
      <c r="BC21" s="210"/>
      <c r="BD21" s="211"/>
      <c r="BE21" s="210"/>
      <c r="BF21" s="210"/>
      <c r="BG21" s="210"/>
      <c r="BH21" s="210"/>
      <c r="BI21" s="210"/>
      <c r="BJ21" s="210"/>
      <c r="BK21" s="210"/>
      <c r="BL21" s="211"/>
      <c r="BM21" s="210"/>
      <c r="BN21" s="210"/>
      <c r="BO21" s="210"/>
      <c r="BP21" s="210"/>
      <c r="BQ21" s="210"/>
      <c r="BR21" s="210"/>
      <c r="BS21" s="210"/>
      <c r="BT21" s="211"/>
      <c r="BU21" s="210"/>
      <c r="BV21" s="210"/>
      <c r="BW21" s="210"/>
      <c r="BX21" s="210"/>
      <c r="BY21" s="210"/>
      <c r="BZ21" s="210"/>
      <c r="CA21" s="210"/>
      <c r="CB21" s="211"/>
      <c r="CC21" s="210"/>
      <c r="CD21" s="210"/>
      <c r="CE21" s="210"/>
      <c r="CF21" s="210"/>
      <c r="CG21" s="210"/>
      <c r="CH21" s="210"/>
      <c r="CI21" s="210"/>
      <c r="CJ21" s="211"/>
      <c r="CK21" s="210"/>
      <c r="CL21" s="210"/>
      <c r="CM21" s="210"/>
      <c r="CN21" s="210"/>
      <c r="CO21" s="210"/>
      <c r="CP21" s="210"/>
      <c r="CQ21" s="210"/>
      <c r="CR21" s="211"/>
      <c r="CS21" s="210"/>
      <c r="CT21" s="210"/>
      <c r="CU21" s="210"/>
      <c r="CV21" s="210"/>
      <c r="CW21" s="210"/>
      <c r="CX21" s="210"/>
      <c r="CY21" s="210" t="s">
        <v>12</v>
      </c>
      <c r="CZ21" s="211"/>
      <c r="DA21" s="201">
        <f>COUNTIF(I21:CZ21,"P")</f>
        <v>2</v>
      </c>
      <c r="DB21" s="203">
        <f>COUNTIF(I21:CZ21,"E")</f>
        <v>1</v>
      </c>
      <c r="DC21" s="320">
        <f>DB21/DA21</f>
        <v>0.5</v>
      </c>
    </row>
    <row r="22" spans="1:107" ht="18.75" customHeight="1" x14ac:dyDescent="0.2">
      <c r="B22" s="278" t="s">
        <v>38</v>
      </c>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79"/>
      <c r="DA22" s="94">
        <f>SUM(DA20:DA21)</f>
        <v>6</v>
      </c>
      <c r="DB22" s="215">
        <f>SUM(DB20:DB21)</f>
        <v>3</v>
      </c>
      <c r="DC22" s="218">
        <f>DB22/DA22</f>
        <v>0.5</v>
      </c>
    </row>
    <row r="23" spans="1:107" s="17" customFormat="1" ht="23.25" hidden="1" customHeight="1" x14ac:dyDescent="0.2">
      <c r="B23" s="240"/>
      <c r="C23" s="241"/>
      <c r="D23" s="241"/>
      <c r="E23" s="241"/>
      <c r="F23" s="241"/>
      <c r="G23" s="241"/>
      <c r="H23" s="241"/>
      <c r="I23" s="241"/>
      <c r="J23" s="241"/>
      <c r="K23" s="241"/>
      <c r="L23" s="241"/>
      <c r="M23" s="241"/>
      <c r="N23" s="241"/>
      <c r="O23" s="241"/>
      <c r="P23" s="241"/>
      <c r="Q23" s="241" t="s">
        <v>38</v>
      </c>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80"/>
    </row>
    <row r="24" spans="1:107" ht="24.75" hidden="1" customHeight="1" x14ac:dyDescent="0.2">
      <c r="B24" s="233"/>
      <c r="C24" s="96"/>
      <c r="D24" s="96"/>
      <c r="E24" s="96"/>
      <c r="F24" s="96"/>
      <c r="G24" s="96"/>
      <c r="H24" s="82" t="s">
        <v>15</v>
      </c>
      <c r="I24" s="430" t="s">
        <v>32</v>
      </c>
      <c r="J24" s="414"/>
      <c r="K24" s="414"/>
      <c r="L24" s="414"/>
      <c r="M24" s="414"/>
      <c r="N24" s="414"/>
      <c r="O24" s="414"/>
      <c r="P24" s="552"/>
      <c r="Q24" s="430" t="str">
        <f>Q12</f>
        <v>FEBRERO</v>
      </c>
      <c r="R24" s="414"/>
      <c r="S24" s="414"/>
      <c r="T24" s="414"/>
      <c r="U24" s="414"/>
      <c r="V24" s="414"/>
      <c r="W24" s="414"/>
      <c r="X24" s="552"/>
      <c r="Y24" s="430" t="str">
        <f>Y12</f>
        <v>MARZO</v>
      </c>
      <c r="Z24" s="414"/>
      <c r="AA24" s="414"/>
      <c r="AB24" s="414"/>
      <c r="AC24" s="414"/>
      <c r="AD24" s="414"/>
      <c r="AE24" s="414"/>
      <c r="AF24" s="552"/>
      <c r="AG24" s="430" t="str">
        <f>AG12</f>
        <v>ABRIL</v>
      </c>
      <c r="AH24" s="414"/>
      <c r="AI24" s="414"/>
      <c r="AJ24" s="414"/>
      <c r="AK24" s="414"/>
      <c r="AL24" s="414"/>
      <c r="AM24" s="414"/>
      <c r="AN24" s="552"/>
      <c r="AO24" s="430" t="str">
        <f>AO12</f>
        <v>MAYO</v>
      </c>
      <c r="AP24" s="414"/>
      <c r="AQ24" s="414"/>
      <c r="AR24" s="414"/>
      <c r="AS24" s="414"/>
      <c r="AT24" s="414"/>
      <c r="AU24" s="414"/>
      <c r="AV24" s="552"/>
      <c r="AW24" s="430" t="str">
        <f>AW12</f>
        <v>JUNIO</v>
      </c>
      <c r="AX24" s="414"/>
      <c r="AY24" s="414"/>
      <c r="AZ24" s="414"/>
      <c r="BA24" s="414"/>
      <c r="BB24" s="414"/>
      <c r="BC24" s="414"/>
      <c r="BD24" s="552"/>
      <c r="BE24" s="430" t="str">
        <f>BE12</f>
        <v>JULIO</v>
      </c>
      <c r="BF24" s="414"/>
      <c r="BG24" s="414"/>
      <c r="BH24" s="414"/>
      <c r="BI24" s="414"/>
      <c r="BJ24" s="414"/>
      <c r="BK24" s="414"/>
      <c r="BL24" s="552"/>
      <c r="BM24" s="430" t="str">
        <f>BM12</f>
        <v>AGOSTO</v>
      </c>
      <c r="BN24" s="414"/>
      <c r="BO24" s="414"/>
      <c r="BP24" s="414"/>
      <c r="BQ24" s="414"/>
      <c r="BR24" s="414"/>
      <c r="BS24" s="414"/>
      <c r="BT24" s="552"/>
      <c r="BU24" s="430" t="str">
        <f>BU12</f>
        <v>SEPTIEMBRE</v>
      </c>
      <c r="BV24" s="414"/>
      <c r="BW24" s="414"/>
      <c r="BX24" s="414"/>
      <c r="BY24" s="414"/>
      <c r="BZ24" s="414"/>
      <c r="CA24" s="414"/>
      <c r="CB24" s="552"/>
      <c r="CC24" s="430" t="str">
        <f>CC12</f>
        <v>OCTUBRE</v>
      </c>
      <c r="CD24" s="414"/>
      <c r="CE24" s="414"/>
      <c r="CF24" s="414"/>
      <c r="CG24" s="414"/>
      <c r="CH24" s="414"/>
      <c r="CI24" s="414"/>
      <c r="CJ24" s="552"/>
      <c r="CK24" s="430" t="str">
        <f>CK12</f>
        <v>NOVIEMBRE</v>
      </c>
      <c r="CL24" s="414"/>
      <c r="CM24" s="414"/>
      <c r="CN24" s="414"/>
      <c r="CO24" s="414"/>
      <c r="CP24" s="414"/>
      <c r="CQ24" s="414"/>
      <c r="CR24" s="552"/>
      <c r="CS24" s="430" t="str">
        <f>CS12</f>
        <v>DICIEMBRE</v>
      </c>
      <c r="CT24" s="414"/>
      <c r="CU24" s="414"/>
      <c r="CV24" s="414"/>
      <c r="CW24" s="414"/>
      <c r="CX24" s="414"/>
      <c r="CY24" s="414"/>
      <c r="CZ24" s="552"/>
      <c r="DA24" s="235"/>
      <c r="DB24" s="236"/>
      <c r="DC24" s="237"/>
    </row>
    <row r="25" spans="1:107" ht="12.75" hidden="1" customHeight="1" x14ac:dyDescent="0.2">
      <c r="B25" s="234"/>
      <c r="C25" s="232"/>
      <c r="D25" s="232"/>
      <c r="E25" s="232"/>
      <c r="F25" s="232"/>
      <c r="G25" s="232"/>
      <c r="H25" s="281" t="s">
        <v>16</v>
      </c>
      <c r="I25" s="551"/>
      <c r="J25" s="551"/>
      <c r="K25" s="551"/>
      <c r="L25" s="551"/>
      <c r="M25" s="551"/>
      <c r="N25" s="551"/>
      <c r="O25" s="551"/>
      <c r="P25" s="551"/>
      <c r="Q25" s="550">
        <f>COUNTIF(Q15:Q19,"P")</f>
        <v>0</v>
      </c>
      <c r="R25" s="550"/>
      <c r="S25" s="550">
        <f>COUNTIF(S15:S19,"P")</f>
        <v>0</v>
      </c>
      <c r="T25" s="550"/>
      <c r="U25" s="550">
        <f>COUNTIF(U15:U19,"P")</f>
        <v>0</v>
      </c>
      <c r="V25" s="550"/>
      <c r="W25" s="550">
        <f>COUNTIF(W15:W19,"P")</f>
        <v>0</v>
      </c>
      <c r="X25" s="550"/>
      <c r="Y25" s="550">
        <f>COUNTIF(Y15:Y19,"P")</f>
        <v>2</v>
      </c>
      <c r="Z25" s="550"/>
      <c r="AA25" s="550">
        <f>COUNTIF(AA15:AA19,"P")</f>
        <v>0</v>
      </c>
      <c r="AB25" s="550"/>
      <c r="AC25" s="550">
        <f>COUNTIF(AC15:AC19,"P")</f>
        <v>0</v>
      </c>
      <c r="AD25" s="550"/>
      <c r="AE25" s="550">
        <f>COUNTIF(AE15:AE19,"P")</f>
        <v>0</v>
      </c>
      <c r="AF25" s="550"/>
      <c r="AG25" s="550">
        <f>COUNTIF(AG15:AG19,"P")</f>
        <v>0</v>
      </c>
      <c r="AH25" s="550"/>
      <c r="AI25" s="550">
        <f>COUNTIF(AI15:AI19,"P")</f>
        <v>1</v>
      </c>
      <c r="AJ25" s="550"/>
      <c r="AK25" s="550">
        <f>COUNTIF(AK15:AK19,"P")</f>
        <v>0</v>
      </c>
      <c r="AL25" s="550"/>
      <c r="AM25" s="550">
        <f>COUNTIF(AM15:AM19,"P")</f>
        <v>0</v>
      </c>
      <c r="AN25" s="550"/>
      <c r="AO25" s="550">
        <f>COUNTIF(AO15:AO19,"P")</f>
        <v>0</v>
      </c>
      <c r="AP25" s="550"/>
      <c r="AQ25" s="550">
        <f>COUNTIF(AQ15:AQ19,"P")</f>
        <v>1</v>
      </c>
      <c r="AR25" s="550"/>
      <c r="AS25" s="550">
        <f>COUNTIF(AS15:AS19,"P")</f>
        <v>0</v>
      </c>
      <c r="AT25" s="550"/>
      <c r="AU25" s="550">
        <f>COUNTIF(AU15:AU19,"P")</f>
        <v>0</v>
      </c>
      <c r="AV25" s="550"/>
      <c r="AW25" s="550">
        <f>COUNTIF(AW15:AW19,"P")</f>
        <v>0</v>
      </c>
      <c r="AX25" s="550"/>
      <c r="AY25" s="550">
        <f>COUNTIF(AY15:AY19,"P")</f>
        <v>0</v>
      </c>
      <c r="AZ25" s="550"/>
      <c r="BA25" s="550">
        <f>COUNTIF(BA15:BA19,"P")</f>
        <v>0</v>
      </c>
      <c r="BB25" s="550"/>
      <c r="BC25" s="550">
        <f>COUNTIF(BC15:BC19,"P")</f>
        <v>0</v>
      </c>
      <c r="BD25" s="550"/>
      <c r="BE25" s="550">
        <f>COUNTIF(BE15:BE19,"P")</f>
        <v>0</v>
      </c>
      <c r="BF25" s="550"/>
      <c r="BG25" s="550">
        <f>COUNTIF(BG15:BG19,"P")</f>
        <v>0</v>
      </c>
      <c r="BH25" s="550"/>
      <c r="BI25" s="550">
        <f>COUNTIF(BI15:BI19,"P")</f>
        <v>0</v>
      </c>
      <c r="BJ25" s="550"/>
      <c r="BK25" s="550">
        <f>COUNTIF(BK15:BK19,"P")</f>
        <v>0</v>
      </c>
      <c r="BL25" s="550"/>
      <c r="BM25" s="550">
        <f>COUNTIF(BM15:BM19,"P")</f>
        <v>0</v>
      </c>
      <c r="BN25" s="550"/>
      <c r="BO25" s="550">
        <f>COUNTIF(BO15:BO19,"P")</f>
        <v>0</v>
      </c>
      <c r="BP25" s="550"/>
      <c r="BQ25" s="550">
        <f>COUNTIF(BQ15:BQ19,"P")</f>
        <v>0</v>
      </c>
      <c r="BR25" s="550"/>
      <c r="BS25" s="550">
        <f>COUNTIF(BS15:BS19,"P")</f>
        <v>0</v>
      </c>
      <c r="BT25" s="550"/>
      <c r="BU25" s="550">
        <f>COUNTIF(BU15:BU19,"P")</f>
        <v>0</v>
      </c>
      <c r="BV25" s="550"/>
      <c r="BW25" s="550">
        <f>COUNTIF(BW15:BW19,"P")</f>
        <v>1</v>
      </c>
      <c r="BX25" s="550"/>
      <c r="BY25" s="550">
        <f>COUNTIF(BY15:BY19,"P")</f>
        <v>0</v>
      </c>
      <c r="BZ25" s="550"/>
      <c r="CA25" s="550">
        <f>COUNTIF(CA15:CA19,"P")</f>
        <v>0</v>
      </c>
      <c r="CB25" s="550"/>
      <c r="CC25" s="550">
        <f>COUNTIF(CC15:CC19,"P")</f>
        <v>0</v>
      </c>
      <c r="CD25" s="550"/>
      <c r="CE25" s="550">
        <f>COUNTIF(CE15:CE19,"P")</f>
        <v>1</v>
      </c>
      <c r="CF25" s="550"/>
      <c r="CG25" s="550">
        <f>COUNTIF(CG15:CG19,"P")</f>
        <v>0</v>
      </c>
      <c r="CH25" s="550"/>
      <c r="CI25" s="550">
        <f>COUNTIF(CI15:CI19,"P")</f>
        <v>0</v>
      </c>
      <c r="CJ25" s="550"/>
      <c r="CK25" s="550">
        <f>COUNTIF(CK15:CK19,"P")</f>
        <v>0</v>
      </c>
      <c r="CL25" s="550"/>
      <c r="CM25" s="550">
        <f>COUNTIF(CM15:CM19,"P")</f>
        <v>1</v>
      </c>
      <c r="CN25" s="550"/>
      <c r="CO25" s="550">
        <f>COUNTIF(CO15:CO19,"P")</f>
        <v>0</v>
      </c>
      <c r="CP25" s="550"/>
      <c r="CQ25" s="550">
        <f>COUNTIF(CQ15:CQ19,"P")</f>
        <v>0</v>
      </c>
      <c r="CR25" s="550"/>
      <c r="CS25" s="550">
        <f>COUNTIF(CS15:CS19,"P")</f>
        <v>0</v>
      </c>
      <c r="CT25" s="550"/>
      <c r="CU25" s="550">
        <f>COUNTIF(CU15:CU19,"P")</f>
        <v>0</v>
      </c>
      <c r="CV25" s="550"/>
      <c r="CW25" s="550">
        <f>COUNTIF(CW15:CW19,"P")</f>
        <v>0</v>
      </c>
      <c r="CX25" s="550"/>
      <c r="CY25" s="550">
        <f>COUNTIF(CY15:CY19,"P")</f>
        <v>0</v>
      </c>
      <c r="CZ25" s="550"/>
      <c r="DA25" s="282">
        <f>SUM(I25:CZ25)</f>
        <v>7</v>
      </c>
      <c r="DB25" s="236"/>
      <c r="DC25" s="237"/>
    </row>
    <row r="26" spans="1:107" ht="12.75" hidden="1" customHeight="1" x14ac:dyDescent="0.2">
      <c r="B26" s="234"/>
      <c r="C26" s="232"/>
      <c r="D26" s="232"/>
      <c r="E26" s="232"/>
      <c r="F26" s="232"/>
      <c r="G26" s="232"/>
      <c r="H26" s="281" t="s">
        <v>17</v>
      </c>
      <c r="I26" s="551"/>
      <c r="J26" s="551"/>
      <c r="K26" s="551"/>
      <c r="L26" s="551"/>
      <c r="M26" s="551"/>
      <c r="N26" s="551"/>
      <c r="O26" s="551"/>
      <c r="P26" s="551"/>
      <c r="Q26" s="550">
        <f>COUNTIF(R15:R19,"E")</f>
        <v>0</v>
      </c>
      <c r="R26" s="550"/>
      <c r="S26" s="550">
        <f>COUNTIF(T15:T19,"E")</f>
        <v>0</v>
      </c>
      <c r="T26" s="550"/>
      <c r="U26" s="550">
        <f>COUNTIF(V15:V19,"E")</f>
        <v>0</v>
      </c>
      <c r="V26" s="550"/>
      <c r="W26" s="550">
        <f>COUNTIF(X15:X19,"E")</f>
        <v>0</v>
      </c>
      <c r="X26" s="550"/>
      <c r="Y26" s="550">
        <f>COUNTIF(Z15:Z19,"E")</f>
        <v>2</v>
      </c>
      <c r="Z26" s="550"/>
      <c r="AA26" s="550">
        <f>COUNTIF(AB15:AB19,"E")</f>
        <v>0</v>
      </c>
      <c r="AB26" s="550"/>
      <c r="AC26" s="550">
        <f>COUNTIF(AD15:AD19,"E")</f>
        <v>0</v>
      </c>
      <c r="AD26" s="550"/>
      <c r="AE26" s="550">
        <f>COUNTIF(AF15:AF19,"E")</f>
        <v>0</v>
      </c>
      <c r="AF26" s="550"/>
      <c r="AG26" s="550">
        <f>COUNTIF(AH15:AH19,"E")</f>
        <v>0</v>
      </c>
      <c r="AH26" s="550"/>
      <c r="AI26" s="550">
        <f>COUNTIF(AJ15:AJ19,"E")</f>
        <v>1</v>
      </c>
      <c r="AJ26" s="550"/>
      <c r="AK26" s="550">
        <f>COUNTIF(AL15:AL19,"E")</f>
        <v>0</v>
      </c>
      <c r="AL26" s="550"/>
      <c r="AM26" s="550">
        <f>COUNTIF(AN15:AN19,"E")</f>
        <v>0</v>
      </c>
      <c r="AN26" s="550"/>
      <c r="AO26" s="550">
        <f>COUNTIF(AP15:AP19,"E")</f>
        <v>0</v>
      </c>
      <c r="AP26" s="550"/>
      <c r="AQ26" s="550">
        <f>COUNTIF(AR15:AR19,"E")</f>
        <v>1</v>
      </c>
      <c r="AR26" s="550"/>
      <c r="AS26" s="550">
        <f>COUNTIF(AT15:AT19,"E")</f>
        <v>0</v>
      </c>
      <c r="AT26" s="550"/>
      <c r="AU26" s="550">
        <f>COUNTIF(AV15:AV19,"E")</f>
        <v>0</v>
      </c>
      <c r="AV26" s="550"/>
      <c r="AW26" s="550">
        <f>COUNTIF(AX15:AX19,"E")</f>
        <v>0</v>
      </c>
      <c r="AX26" s="550"/>
      <c r="AY26" s="550">
        <f>COUNTIF(AZ15:AZ19,"E")</f>
        <v>0</v>
      </c>
      <c r="AZ26" s="550"/>
      <c r="BA26" s="550">
        <f>COUNTIF(BB15:BB19,"E")</f>
        <v>0</v>
      </c>
      <c r="BB26" s="550"/>
      <c r="BC26" s="550">
        <f>COUNTIF(BD15:BD19,"E")</f>
        <v>0</v>
      </c>
      <c r="BD26" s="550"/>
      <c r="BE26" s="550">
        <f>COUNTIF(BF15:BF19,"E")</f>
        <v>0</v>
      </c>
      <c r="BF26" s="550"/>
      <c r="BG26" s="550">
        <f>COUNTIF(BH15:BH19,"E")</f>
        <v>0</v>
      </c>
      <c r="BH26" s="550"/>
      <c r="BI26" s="550">
        <f>COUNTIF(BJ15:BJ19,"E")</f>
        <v>0</v>
      </c>
      <c r="BJ26" s="550"/>
      <c r="BK26" s="550">
        <f>COUNTIF(BL15:BL19,"E")</f>
        <v>0</v>
      </c>
      <c r="BL26" s="550"/>
      <c r="BM26" s="550">
        <f>COUNTIF(BN15:BN19,"E")</f>
        <v>0</v>
      </c>
      <c r="BN26" s="550"/>
      <c r="BO26" s="550">
        <f>COUNTIF(BP15:BP19,"E")</f>
        <v>0</v>
      </c>
      <c r="BP26" s="550"/>
      <c r="BQ26" s="550">
        <f>COUNTIF(BR15:BR19,"E")</f>
        <v>0</v>
      </c>
      <c r="BR26" s="550"/>
      <c r="BS26" s="550">
        <f>COUNTIF(BT15:BT19,"E")</f>
        <v>0</v>
      </c>
      <c r="BT26" s="550"/>
      <c r="BU26" s="550">
        <f>COUNTIF(BV15:BV19,"E")</f>
        <v>0</v>
      </c>
      <c r="BV26" s="550"/>
      <c r="BW26" s="550">
        <f>COUNTIF(BX15:BX19,"E")</f>
        <v>0</v>
      </c>
      <c r="BX26" s="550"/>
      <c r="BY26" s="550">
        <f>COUNTIF(BZ15:BZ19,"E")</f>
        <v>0</v>
      </c>
      <c r="BZ26" s="550"/>
      <c r="CA26" s="550">
        <f>COUNTIF(CB15:CB19,"E")</f>
        <v>0</v>
      </c>
      <c r="CB26" s="550"/>
      <c r="CC26" s="550">
        <f>COUNTIF(CD15:CD19,"E")</f>
        <v>0</v>
      </c>
      <c r="CD26" s="550"/>
      <c r="CE26" s="550">
        <f>COUNTIF(CF15:CF19,"E")</f>
        <v>0</v>
      </c>
      <c r="CF26" s="550"/>
      <c r="CG26" s="550">
        <f>COUNTIF(CH15:CH19,"E")</f>
        <v>0</v>
      </c>
      <c r="CH26" s="550"/>
      <c r="CI26" s="550">
        <f>COUNTIF(CJ15:CJ19,"E")</f>
        <v>0</v>
      </c>
      <c r="CJ26" s="550"/>
      <c r="CK26" s="550">
        <f>COUNTIF(CL15:CL19,"E")</f>
        <v>0</v>
      </c>
      <c r="CL26" s="550"/>
      <c r="CM26" s="550">
        <f>COUNTIF(CN15:CN19,"E")</f>
        <v>0</v>
      </c>
      <c r="CN26" s="550"/>
      <c r="CO26" s="550">
        <f>COUNTIF(CP15:CP19,"E")</f>
        <v>0</v>
      </c>
      <c r="CP26" s="550"/>
      <c r="CQ26" s="550">
        <f>COUNTIF(CR15:CR19,"E")</f>
        <v>0</v>
      </c>
      <c r="CR26" s="550"/>
      <c r="CS26" s="550">
        <f>COUNTIF(CT15:CT19,"E")</f>
        <v>0</v>
      </c>
      <c r="CT26" s="550"/>
      <c r="CU26" s="550">
        <f>COUNTIF(CV15:CV19,"E")</f>
        <v>0</v>
      </c>
      <c r="CV26" s="550"/>
      <c r="CW26" s="550">
        <f>COUNTIF(CX15:CX19,"E")</f>
        <v>0</v>
      </c>
      <c r="CX26" s="550"/>
      <c r="CY26" s="550">
        <f>COUNTIF(CZ15:CZ19,"E")</f>
        <v>0</v>
      </c>
      <c r="CZ26" s="550"/>
      <c r="DA26" s="282">
        <f>SUM(I26:CZ26)</f>
        <v>4</v>
      </c>
      <c r="DB26" s="236"/>
      <c r="DC26" s="237"/>
    </row>
    <row r="27" spans="1:107" ht="12.75" hidden="1" customHeight="1" x14ac:dyDescent="0.2">
      <c r="B27" s="234"/>
      <c r="C27" s="232"/>
      <c r="D27" s="232"/>
      <c r="E27" s="232"/>
      <c r="F27" s="232"/>
      <c r="G27" s="232"/>
      <c r="H27" s="281" t="s">
        <v>18</v>
      </c>
      <c r="I27" s="551"/>
      <c r="J27" s="551"/>
      <c r="K27" s="551"/>
      <c r="L27" s="551"/>
      <c r="M27" s="551"/>
      <c r="N27" s="551"/>
      <c r="O27" s="551"/>
      <c r="P27" s="551"/>
      <c r="Q27" s="550" t="e">
        <f>+Q26/Q25</f>
        <v>#DIV/0!</v>
      </c>
      <c r="R27" s="550"/>
      <c r="S27" s="550" t="e">
        <f t="shared" ref="S27" si="3">+S26/S25</f>
        <v>#DIV/0!</v>
      </c>
      <c r="T27" s="550"/>
      <c r="U27" s="550" t="e">
        <f t="shared" ref="U27" si="4">+U26/U25</f>
        <v>#DIV/0!</v>
      </c>
      <c r="V27" s="550"/>
      <c r="W27" s="550">
        <v>0</v>
      </c>
      <c r="X27" s="550"/>
      <c r="Y27" s="550">
        <f t="shared" ref="Y27" si="5">+Y26/Y25</f>
        <v>1</v>
      </c>
      <c r="Z27" s="550"/>
      <c r="AA27" s="550">
        <v>0</v>
      </c>
      <c r="AB27" s="550"/>
      <c r="AC27" s="550">
        <v>0</v>
      </c>
      <c r="AD27" s="550"/>
      <c r="AE27" s="550">
        <v>0</v>
      </c>
      <c r="AF27" s="550"/>
      <c r="AG27" s="550" t="e">
        <f t="shared" ref="AG27" si="6">+AG26/AG25</f>
        <v>#DIV/0!</v>
      </c>
      <c r="AH27" s="550"/>
      <c r="AI27" s="550">
        <v>0</v>
      </c>
      <c r="AJ27" s="550"/>
      <c r="AK27" s="550">
        <v>0</v>
      </c>
      <c r="AL27" s="550"/>
      <c r="AM27" s="550">
        <v>0</v>
      </c>
      <c r="AN27" s="550"/>
      <c r="AO27" s="550" t="e">
        <f t="shared" ref="AO27" si="7">+AO26/AO25</f>
        <v>#DIV/0!</v>
      </c>
      <c r="AP27" s="550"/>
      <c r="AQ27" s="550">
        <v>0</v>
      </c>
      <c r="AR27" s="550"/>
      <c r="AS27" s="550">
        <v>0</v>
      </c>
      <c r="AT27" s="550"/>
      <c r="AU27" s="550">
        <v>0</v>
      </c>
      <c r="AV27" s="550"/>
      <c r="AW27" s="550" t="e">
        <f t="shared" ref="AW27" si="8">+AW26/AW25</f>
        <v>#DIV/0!</v>
      </c>
      <c r="AX27" s="550"/>
      <c r="AY27" s="550" t="e">
        <f t="shared" ref="AY27" si="9">+AY26/AY25</f>
        <v>#DIV/0!</v>
      </c>
      <c r="AZ27" s="550"/>
      <c r="BA27" s="550">
        <v>0</v>
      </c>
      <c r="BB27" s="550"/>
      <c r="BC27" s="550">
        <v>0</v>
      </c>
      <c r="BD27" s="550"/>
      <c r="BE27" s="548" t="e">
        <f t="shared" ref="BE27" si="10">+BE26/BE25</f>
        <v>#DIV/0!</v>
      </c>
      <c r="BF27" s="549"/>
      <c r="BG27" s="548" t="e">
        <f t="shared" ref="BG27" si="11">+BG26/BG25</f>
        <v>#DIV/0!</v>
      </c>
      <c r="BH27" s="549"/>
      <c r="BI27" s="546">
        <v>0</v>
      </c>
      <c r="BJ27" s="547"/>
      <c r="BK27" s="546">
        <v>0</v>
      </c>
      <c r="BL27" s="547"/>
      <c r="BM27" s="548" t="e">
        <f t="shared" ref="BM27" si="12">+BM26/BM25</f>
        <v>#DIV/0!</v>
      </c>
      <c r="BN27" s="549"/>
      <c r="BO27" s="548" t="e">
        <f t="shared" ref="BO27" si="13">+BO26/BO25</f>
        <v>#DIV/0!</v>
      </c>
      <c r="BP27" s="549"/>
      <c r="BQ27" s="546">
        <v>0</v>
      </c>
      <c r="BR27" s="547"/>
      <c r="BS27" s="546">
        <v>0</v>
      </c>
      <c r="BT27" s="547"/>
      <c r="BU27" s="543" t="e">
        <f t="shared" ref="BU27" si="14">+BU26/BU25</f>
        <v>#DIV/0!</v>
      </c>
      <c r="BV27" s="543"/>
      <c r="BW27" s="550">
        <f t="shared" ref="BW27" si="15">+BW26/BW25</f>
        <v>0</v>
      </c>
      <c r="BX27" s="550"/>
      <c r="BY27" s="550">
        <v>0</v>
      </c>
      <c r="BZ27" s="550"/>
      <c r="CA27" s="550">
        <v>0</v>
      </c>
      <c r="CB27" s="550"/>
      <c r="CC27" s="543" t="e">
        <f t="shared" ref="CC27" si="16">+CC26/CC25</f>
        <v>#DIV/0!</v>
      </c>
      <c r="CD27" s="543"/>
      <c r="CE27" s="550">
        <f t="shared" ref="CE27" si="17">+CE26/CE25</f>
        <v>0</v>
      </c>
      <c r="CF27" s="550"/>
      <c r="CG27" s="550">
        <v>0</v>
      </c>
      <c r="CH27" s="550"/>
      <c r="CI27" s="550">
        <v>0</v>
      </c>
      <c r="CJ27" s="550"/>
      <c r="CK27" s="543" t="e">
        <f t="shared" ref="CK27" si="18">+CK26/CK25</f>
        <v>#DIV/0!</v>
      </c>
      <c r="CL27" s="543"/>
      <c r="CM27" s="550">
        <v>0</v>
      </c>
      <c r="CN27" s="550"/>
      <c r="CO27" s="550">
        <v>0</v>
      </c>
      <c r="CP27" s="550"/>
      <c r="CQ27" s="550">
        <v>0</v>
      </c>
      <c r="CR27" s="550"/>
      <c r="CS27" s="543">
        <v>0</v>
      </c>
      <c r="CT27" s="543"/>
      <c r="CU27" s="543">
        <v>0</v>
      </c>
      <c r="CV27" s="543"/>
      <c r="CW27" s="543">
        <v>0</v>
      </c>
      <c r="CX27" s="543"/>
      <c r="CY27" s="543">
        <v>0</v>
      </c>
      <c r="CZ27" s="543"/>
      <c r="DA27" s="283">
        <f>+DA26/DA25</f>
        <v>0.5714285714285714</v>
      </c>
      <c r="DB27" s="236"/>
      <c r="DC27" s="284" t="s">
        <v>38</v>
      </c>
    </row>
    <row r="28" spans="1:107" ht="12.75" hidden="1" customHeight="1" x14ac:dyDescent="0.2">
      <c r="B28" s="234"/>
      <c r="C28" s="232"/>
      <c r="D28" s="232"/>
      <c r="E28" s="232"/>
      <c r="F28" s="232"/>
      <c r="G28" s="232"/>
      <c r="H28" s="281" t="s">
        <v>19</v>
      </c>
      <c r="I28" s="281"/>
      <c r="J28" s="281"/>
      <c r="K28" s="281"/>
      <c r="L28" s="281"/>
      <c r="M28" s="281"/>
      <c r="N28" s="281"/>
      <c r="O28" s="281"/>
      <c r="P28" s="281"/>
      <c r="Q28" s="541" t="e">
        <f>#REF!+Q25</f>
        <v>#REF!</v>
      </c>
      <c r="R28" s="541"/>
      <c r="S28" s="285"/>
      <c r="T28" s="285"/>
      <c r="U28" s="541" t="e">
        <f>Q28+U25</f>
        <v>#REF!</v>
      </c>
      <c r="V28" s="541"/>
      <c r="W28" s="542" t="e">
        <f>U28+W25</f>
        <v>#REF!</v>
      </c>
      <c r="X28" s="542"/>
      <c r="Y28" s="541" t="e">
        <f>W28+Y25</f>
        <v>#REF!</v>
      </c>
      <c r="Z28" s="541"/>
      <c r="AA28" s="285"/>
      <c r="AB28" s="285"/>
      <c r="AC28" s="541" t="e">
        <f>Y28+AC25</f>
        <v>#REF!</v>
      </c>
      <c r="AD28" s="541"/>
      <c r="AE28" s="542" t="e">
        <f>AC28+AE25</f>
        <v>#REF!</v>
      </c>
      <c r="AF28" s="542"/>
      <c r="AG28" s="541" t="e">
        <f>AE28+AG25</f>
        <v>#REF!</v>
      </c>
      <c r="AH28" s="541"/>
      <c r="AI28" s="285"/>
      <c r="AJ28" s="285"/>
      <c r="AK28" s="541" t="e">
        <f>AG28+AK25</f>
        <v>#REF!</v>
      </c>
      <c r="AL28" s="541"/>
      <c r="AM28" s="542" t="e">
        <f>AK28+AM25</f>
        <v>#REF!</v>
      </c>
      <c r="AN28" s="542"/>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541" t="e">
        <f>AM28+BU25</f>
        <v>#REF!</v>
      </c>
      <c r="BV28" s="541"/>
      <c r="BW28" s="285"/>
      <c r="BX28" s="285"/>
      <c r="BY28" s="541" t="e">
        <f>BU28+BY25</f>
        <v>#REF!</v>
      </c>
      <c r="BZ28" s="541"/>
      <c r="CA28" s="542" t="e">
        <f>BY28+CA25</f>
        <v>#REF!</v>
      </c>
      <c r="CB28" s="542"/>
      <c r="CC28" s="541" t="e">
        <f>CA28+CC25</f>
        <v>#REF!</v>
      </c>
      <c r="CD28" s="541"/>
      <c r="CE28" s="285"/>
      <c r="CF28" s="285"/>
      <c r="CG28" s="541" t="e">
        <f>CC28+CG25</f>
        <v>#REF!</v>
      </c>
      <c r="CH28" s="541"/>
      <c r="CI28" s="542" t="e">
        <f>CG28+CI25</f>
        <v>#REF!</v>
      </c>
      <c r="CJ28" s="542"/>
      <c r="CK28" s="541" t="e">
        <f>CI28+CK25</f>
        <v>#REF!</v>
      </c>
      <c r="CL28" s="541"/>
      <c r="CM28" s="285"/>
      <c r="CN28" s="285"/>
      <c r="CO28" s="541" t="e">
        <f>CK28+CO25</f>
        <v>#REF!</v>
      </c>
      <c r="CP28" s="541"/>
      <c r="CQ28" s="542" t="e">
        <f>CO28+CQ25</f>
        <v>#REF!</v>
      </c>
      <c r="CR28" s="542"/>
      <c r="CS28" s="541" t="e">
        <f>CQ28+CS25</f>
        <v>#REF!</v>
      </c>
      <c r="CT28" s="541"/>
      <c r="CU28" s="285"/>
      <c r="CV28" s="285"/>
      <c r="CW28" s="541" t="e">
        <f>CS28+CW25</f>
        <v>#REF!</v>
      </c>
      <c r="CX28" s="541"/>
      <c r="CY28" s="542" t="e">
        <f>CW28+CY25</f>
        <v>#REF!</v>
      </c>
      <c r="CZ28" s="542"/>
      <c r="DA28" s="235"/>
      <c r="DB28" s="236"/>
      <c r="DC28" s="237"/>
    </row>
    <row r="29" spans="1:107" ht="12.75" hidden="1" customHeight="1" x14ac:dyDescent="0.2">
      <c r="B29" s="234"/>
      <c r="C29" s="232"/>
      <c r="D29" s="232"/>
      <c r="E29" s="232"/>
      <c r="F29" s="232"/>
      <c r="G29" s="232"/>
      <c r="H29" s="281" t="s">
        <v>20</v>
      </c>
      <c r="I29" s="281"/>
      <c r="J29" s="281"/>
      <c r="K29" s="281"/>
      <c r="L29" s="281"/>
      <c r="M29" s="281"/>
      <c r="N29" s="281"/>
      <c r="O29" s="281"/>
      <c r="P29" s="281"/>
      <c r="Q29" s="541" t="e">
        <f>#REF!+Q26</f>
        <v>#REF!</v>
      </c>
      <c r="R29" s="541"/>
      <c r="S29" s="285"/>
      <c r="T29" s="285"/>
      <c r="U29" s="541" t="e">
        <f>Q29+U26</f>
        <v>#REF!</v>
      </c>
      <c r="V29" s="541"/>
      <c r="W29" s="542" t="e">
        <f>U29+W26</f>
        <v>#REF!</v>
      </c>
      <c r="X29" s="542"/>
      <c r="Y29" s="541" t="e">
        <f>W29+Y26</f>
        <v>#REF!</v>
      </c>
      <c r="Z29" s="541"/>
      <c r="AA29" s="285"/>
      <c r="AB29" s="285"/>
      <c r="AC29" s="541" t="e">
        <f>Y29+AC26</f>
        <v>#REF!</v>
      </c>
      <c r="AD29" s="541"/>
      <c r="AE29" s="542" t="e">
        <f>AC29+AE26</f>
        <v>#REF!</v>
      </c>
      <c r="AF29" s="542"/>
      <c r="AG29" s="541" t="e">
        <f>AE29+AG26</f>
        <v>#REF!</v>
      </c>
      <c r="AH29" s="541"/>
      <c r="AI29" s="285"/>
      <c r="AJ29" s="285"/>
      <c r="AK29" s="541" t="e">
        <f>AG29+AK26</f>
        <v>#REF!</v>
      </c>
      <c r="AL29" s="541"/>
      <c r="AM29" s="542" t="e">
        <f>AK29+AM26</f>
        <v>#REF!</v>
      </c>
      <c r="AN29" s="542"/>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541" t="e">
        <f>AM29+BU26</f>
        <v>#REF!</v>
      </c>
      <c r="BV29" s="541"/>
      <c r="BW29" s="285"/>
      <c r="BX29" s="285"/>
      <c r="BY29" s="541" t="e">
        <f>BU29+BY26</f>
        <v>#REF!</v>
      </c>
      <c r="BZ29" s="541"/>
      <c r="CA29" s="542" t="e">
        <f>BY29+CA26</f>
        <v>#REF!</v>
      </c>
      <c r="CB29" s="542"/>
      <c r="CC29" s="541" t="e">
        <f>CA29+CC26</f>
        <v>#REF!</v>
      </c>
      <c r="CD29" s="541"/>
      <c r="CE29" s="285"/>
      <c r="CF29" s="285"/>
      <c r="CG29" s="541" t="e">
        <f>CC29+CG26</f>
        <v>#REF!</v>
      </c>
      <c r="CH29" s="541"/>
      <c r="CI29" s="542" t="e">
        <f>CG29+CI26</f>
        <v>#REF!</v>
      </c>
      <c r="CJ29" s="542"/>
      <c r="CK29" s="541" t="e">
        <f>CI29+CK26</f>
        <v>#REF!</v>
      </c>
      <c r="CL29" s="541"/>
      <c r="CM29" s="285"/>
      <c r="CN29" s="285"/>
      <c r="CO29" s="541" t="e">
        <f>CK29+CO26</f>
        <v>#REF!</v>
      </c>
      <c r="CP29" s="541"/>
      <c r="CQ29" s="542" t="e">
        <f>CO29+CQ26</f>
        <v>#REF!</v>
      </c>
      <c r="CR29" s="542"/>
      <c r="CS29" s="541" t="e">
        <f>CQ29+CS26</f>
        <v>#REF!</v>
      </c>
      <c r="CT29" s="541"/>
      <c r="CU29" s="285"/>
      <c r="CV29" s="285"/>
      <c r="CW29" s="541" t="e">
        <f>CS29+CW26</f>
        <v>#REF!</v>
      </c>
      <c r="CX29" s="541"/>
      <c r="CY29" s="542" t="e">
        <f>CW29+CY26</f>
        <v>#REF!</v>
      </c>
      <c r="CZ29" s="542"/>
      <c r="DA29" s="235"/>
      <c r="DB29" s="236"/>
      <c r="DC29" s="237"/>
    </row>
    <row r="30" spans="1:107" ht="12.75" hidden="1" customHeight="1" x14ac:dyDescent="0.2">
      <c r="B30" s="234"/>
      <c r="C30" s="232"/>
      <c r="D30" s="232"/>
      <c r="E30" s="232"/>
      <c r="F30" s="232"/>
      <c r="G30" s="232"/>
      <c r="H30" s="281" t="s">
        <v>21</v>
      </c>
      <c r="I30" s="281"/>
      <c r="J30" s="281"/>
      <c r="K30" s="281"/>
      <c r="L30" s="281"/>
      <c r="M30" s="281"/>
      <c r="N30" s="281"/>
      <c r="O30" s="281"/>
      <c r="P30" s="281"/>
      <c r="Q30" s="543" t="e">
        <f>+Q29/Q28</f>
        <v>#REF!</v>
      </c>
      <c r="R30" s="544"/>
      <c r="S30" s="287"/>
      <c r="T30" s="287"/>
      <c r="U30" s="543" t="e">
        <f>+U29/U28</f>
        <v>#REF!</v>
      </c>
      <c r="V30" s="544"/>
      <c r="W30" s="543" t="e">
        <f>+W29/W28</f>
        <v>#REF!</v>
      </c>
      <c r="X30" s="544"/>
      <c r="Y30" s="543" t="e">
        <f>+Y29/Y28</f>
        <v>#REF!</v>
      </c>
      <c r="Z30" s="544"/>
      <c r="AA30" s="287"/>
      <c r="AB30" s="287"/>
      <c r="AC30" s="543" t="e">
        <f>+AC29/AC28</f>
        <v>#REF!</v>
      </c>
      <c r="AD30" s="544"/>
      <c r="AE30" s="543" t="e">
        <f>+AE29/AE28</f>
        <v>#REF!</v>
      </c>
      <c r="AF30" s="544"/>
      <c r="AG30" s="543" t="e">
        <f>+AG29/AG28</f>
        <v>#REF!</v>
      </c>
      <c r="AH30" s="544"/>
      <c r="AI30" s="287"/>
      <c r="AJ30" s="287"/>
      <c r="AK30" s="543" t="e">
        <f>+AK29/AK28</f>
        <v>#REF!</v>
      </c>
      <c r="AL30" s="544"/>
      <c r="AM30" s="543" t="e">
        <f>+AM29/AM28</f>
        <v>#REF!</v>
      </c>
      <c r="AN30" s="544"/>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543" t="e">
        <f>+BU29/BU28</f>
        <v>#REF!</v>
      </c>
      <c r="BV30" s="544"/>
      <c r="BW30" s="287"/>
      <c r="BX30" s="287"/>
      <c r="BY30" s="543" t="e">
        <f>+BY29/BY28</f>
        <v>#REF!</v>
      </c>
      <c r="BZ30" s="544"/>
      <c r="CA30" s="543" t="e">
        <f>+CA29/CA28</f>
        <v>#REF!</v>
      </c>
      <c r="CB30" s="544"/>
      <c r="CC30" s="543" t="e">
        <f>+CC29/CC28</f>
        <v>#REF!</v>
      </c>
      <c r="CD30" s="544"/>
      <c r="CE30" s="287"/>
      <c r="CF30" s="287"/>
      <c r="CG30" s="543" t="e">
        <f>+CG29/CG28</f>
        <v>#REF!</v>
      </c>
      <c r="CH30" s="544"/>
      <c r="CI30" s="543" t="e">
        <f>+CI29/CI28</f>
        <v>#REF!</v>
      </c>
      <c r="CJ30" s="544"/>
      <c r="CK30" s="543" t="e">
        <f>+CK29/CK28</f>
        <v>#REF!</v>
      </c>
      <c r="CL30" s="544"/>
      <c r="CM30" s="287"/>
      <c r="CN30" s="287"/>
      <c r="CO30" s="543" t="e">
        <f>+CO29/CO28</f>
        <v>#REF!</v>
      </c>
      <c r="CP30" s="544"/>
      <c r="CQ30" s="543" t="e">
        <f>+CQ29/CQ28</f>
        <v>#REF!</v>
      </c>
      <c r="CR30" s="544"/>
      <c r="CS30" s="543" t="e">
        <f>+CS29/CS28</f>
        <v>#REF!</v>
      </c>
      <c r="CT30" s="544"/>
      <c r="CU30" s="287"/>
      <c r="CV30" s="287"/>
      <c r="CW30" s="543" t="e">
        <f>+CW29/CW28</f>
        <v>#REF!</v>
      </c>
      <c r="CX30" s="544"/>
      <c r="CY30" s="543" t="e">
        <f>+CY29/CY28</f>
        <v>#REF!</v>
      </c>
      <c r="CZ30" s="544"/>
      <c r="DA30" s="288"/>
      <c r="DB30" s="289"/>
      <c r="DC30" s="290"/>
    </row>
    <row r="31" spans="1:107" ht="10.5" hidden="1" customHeight="1" x14ac:dyDescent="0.2">
      <c r="B31" s="441"/>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c r="BE31" s="442"/>
      <c r="BF31" s="442"/>
      <c r="BG31" s="442"/>
      <c r="BH31" s="442"/>
      <c r="BI31" s="442"/>
      <c r="BJ31" s="442"/>
      <c r="BK31" s="442"/>
      <c r="BL31" s="442"/>
      <c r="BM31" s="442"/>
      <c r="BN31" s="442"/>
      <c r="BO31" s="442"/>
      <c r="BP31" s="442"/>
      <c r="BQ31" s="442"/>
      <c r="BR31" s="442"/>
      <c r="BS31" s="442"/>
      <c r="BT31" s="442"/>
      <c r="BU31" s="442"/>
      <c r="BV31" s="442"/>
      <c r="BW31" s="442"/>
      <c r="BX31" s="442"/>
      <c r="BY31" s="442"/>
      <c r="BZ31" s="442"/>
      <c r="CA31" s="442"/>
      <c r="CB31" s="442"/>
      <c r="CC31" s="442"/>
      <c r="CD31" s="442"/>
      <c r="CE31" s="442"/>
      <c r="CF31" s="442"/>
      <c r="CG31" s="442"/>
      <c r="CH31" s="442"/>
      <c r="CI31" s="442"/>
      <c r="CJ31" s="442"/>
      <c r="CK31" s="442"/>
      <c r="CL31" s="442"/>
      <c r="CM31" s="442"/>
      <c r="CN31" s="442"/>
      <c r="CO31" s="442"/>
      <c r="CP31" s="442"/>
      <c r="CQ31" s="442"/>
      <c r="CR31" s="442"/>
      <c r="CS31" s="442"/>
      <c r="CT31" s="442"/>
      <c r="CU31" s="442"/>
      <c r="CV31" s="442"/>
      <c r="CW31" s="442"/>
      <c r="CX31" s="442"/>
      <c r="CY31" s="442"/>
      <c r="CZ31" s="442"/>
      <c r="DA31" s="442"/>
      <c r="DB31" s="442"/>
      <c r="DC31" s="545"/>
    </row>
    <row r="32" spans="1:107" ht="15" hidden="1" x14ac:dyDescent="0.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91"/>
    </row>
    <row r="33" spans="2:107" ht="15" hidden="1" x14ac:dyDescent="0.2">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91"/>
    </row>
    <row r="34" spans="2:107" ht="12" customHeight="1" x14ac:dyDescent="0.2">
      <c r="B34" s="292" t="s">
        <v>38</v>
      </c>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93"/>
    </row>
    <row r="35" spans="2:107" ht="15.75" x14ac:dyDescent="0.2">
      <c r="B35" s="234"/>
      <c r="C35" s="232"/>
      <c r="D35" s="232"/>
      <c r="E35" s="232"/>
      <c r="F35" s="232"/>
      <c r="G35" s="232"/>
      <c r="H35" s="83" t="s">
        <v>15</v>
      </c>
      <c r="I35" s="362" t="s">
        <v>32</v>
      </c>
      <c r="J35" s="351"/>
      <c r="K35" s="351"/>
      <c r="L35" s="351"/>
      <c r="M35" s="351"/>
      <c r="N35" s="351"/>
      <c r="O35" s="351"/>
      <c r="P35" s="363"/>
      <c r="Q35" s="362" t="str">
        <f>+'P.A. Energía'!Q25</f>
        <v>FEBRERO</v>
      </c>
      <c r="R35" s="351"/>
      <c r="S35" s="351"/>
      <c r="T35" s="351"/>
      <c r="U35" s="351"/>
      <c r="V35" s="351"/>
      <c r="W35" s="351"/>
      <c r="X35" s="363"/>
      <c r="Y35" s="362" t="str">
        <f>+'P.A. Residuos'!Z39</f>
        <v>MARZO</v>
      </c>
      <c r="Z35" s="351"/>
      <c r="AA35" s="351"/>
      <c r="AB35" s="351"/>
      <c r="AC35" s="351"/>
      <c r="AD35" s="351"/>
      <c r="AE35" s="351"/>
      <c r="AF35" s="363"/>
      <c r="AG35" s="362" t="str">
        <f>+'P.A. Energía'!AG25</f>
        <v>ABRIL</v>
      </c>
      <c r="AH35" s="351"/>
      <c r="AI35" s="351"/>
      <c r="AJ35" s="351"/>
      <c r="AK35" s="351"/>
      <c r="AL35" s="351"/>
      <c r="AM35" s="351"/>
      <c r="AN35" s="363"/>
      <c r="AO35" s="362" t="str">
        <f>+'P.A. Energía'!AO25</f>
        <v>MAYO</v>
      </c>
      <c r="AP35" s="351"/>
      <c r="AQ35" s="351"/>
      <c r="AR35" s="351"/>
      <c r="AS35" s="351"/>
      <c r="AT35" s="351"/>
      <c r="AU35" s="351"/>
      <c r="AV35" s="363"/>
      <c r="AW35" s="362" t="str">
        <f>+'P.A. Energía'!AW25</f>
        <v>JUNIO</v>
      </c>
      <c r="AX35" s="351"/>
      <c r="AY35" s="351"/>
      <c r="AZ35" s="351"/>
      <c r="BA35" s="351"/>
      <c r="BB35" s="351"/>
      <c r="BC35" s="351"/>
      <c r="BD35" s="363"/>
      <c r="BE35" s="362" t="str">
        <f>+'P.A. Energía'!BE25</f>
        <v>JULIO</v>
      </c>
      <c r="BF35" s="351"/>
      <c r="BG35" s="351"/>
      <c r="BH35" s="351"/>
      <c r="BI35" s="351"/>
      <c r="BJ35" s="351"/>
      <c r="BK35" s="351"/>
      <c r="BL35" s="363"/>
      <c r="BM35" s="362" t="str">
        <f>+'P.A. Energía'!BM25</f>
        <v>AGOSTO</v>
      </c>
      <c r="BN35" s="351"/>
      <c r="BO35" s="351"/>
      <c r="BP35" s="351"/>
      <c r="BQ35" s="351"/>
      <c r="BR35" s="351"/>
      <c r="BS35" s="351"/>
      <c r="BT35" s="363"/>
      <c r="BU35" s="362" t="str">
        <f>+'P.A. Energía'!BU25</f>
        <v>SEPTIEMBRE</v>
      </c>
      <c r="BV35" s="351"/>
      <c r="BW35" s="351"/>
      <c r="BX35" s="351"/>
      <c r="BY35" s="351"/>
      <c r="BZ35" s="351"/>
      <c r="CA35" s="351"/>
      <c r="CB35" s="363"/>
      <c r="CC35" s="362" t="str">
        <f>+'P.A. Energía'!CC25</f>
        <v>OCTUBRE</v>
      </c>
      <c r="CD35" s="351"/>
      <c r="CE35" s="351"/>
      <c r="CF35" s="351"/>
      <c r="CG35" s="351"/>
      <c r="CH35" s="351"/>
      <c r="CI35" s="351"/>
      <c r="CJ35" s="363"/>
      <c r="CK35" s="362" t="str">
        <f>+'P.A. Energía'!CK25</f>
        <v>NOVIEMBRE</v>
      </c>
      <c r="CL35" s="351"/>
      <c r="CM35" s="351"/>
      <c r="CN35" s="351"/>
      <c r="CO35" s="351"/>
      <c r="CP35" s="351"/>
      <c r="CQ35" s="351"/>
      <c r="CR35" s="363"/>
      <c r="CS35" s="362" t="str">
        <f>+'P.A. Energía'!CS25</f>
        <v>DICIEMBRE</v>
      </c>
      <c r="CT35" s="351"/>
      <c r="CU35" s="351"/>
      <c r="CV35" s="351"/>
      <c r="CW35" s="351"/>
      <c r="CX35" s="351"/>
      <c r="CY35" s="351"/>
      <c r="CZ35" s="363"/>
      <c r="DA35" s="235"/>
      <c r="DB35" s="232"/>
      <c r="DC35" s="293"/>
    </row>
    <row r="36" spans="2:107" ht="15" x14ac:dyDescent="0.2">
      <c r="B36" s="234"/>
      <c r="C36" s="232"/>
      <c r="D36" s="232"/>
      <c r="E36" s="232"/>
      <c r="F36" s="232"/>
      <c r="G36" s="232"/>
      <c r="H36" s="85" t="s">
        <v>16</v>
      </c>
      <c r="I36" s="562"/>
      <c r="J36" s="563"/>
      <c r="K36" s="562"/>
      <c r="L36" s="563"/>
      <c r="M36" s="564">
        <f>COUNTIF(M15:M21,"P")</f>
        <v>1</v>
      </c>
      <c r="N36" s="565"/>
      <c r="O36" s="562"/>
      <c r="P36" s="563"/>
      <c r="Q36" s="562"/>
      <c r="R36" s="563"/>
      <c r="S36" s="562"/>
      <c r="T36" s="563"/>
      <c r="U36" s="562"/>
      <c r="V36" s="563"/>
      <c r="W36" s="562"/>
      <c r="X36" s="563"/>
      <c r="Y36" s="564">
        <f>COUNTIF(Y15:Y19,"P")</f>
        <v>2</v>
      </c>
      <c r="Z36" s="565"/>
      <c r="AA36" s="562"/>
      <c r="AB36" s="563"/>
      <c r="AC36" s="562"/>
      <c r="AD36" s="563"/>
      <c r="AE36" s="564">
        <f>COUNTIF(AE15:AE21,"P")</f>
        <v>1</v>
      </c>
      <c r="AF36" s="565"/>
      <c r="AG36" s="562"/>
      <c r="AH36" s="563"/>
      <c r="AI36" s="564">
        <f>COUNTIF(AI15:AI33,"P")</f>
        <v>1</v>
      </c>
      <c r="AJ36" s="565"/>
      <c r="AK36" s="562"/>
      <c r="AL36" s="563"/>
      <c r="AM36" s="562"/>
      <c r="AN36" s="563"/>
      <c r="AO36" s="562"/>
      <c r="AP36" s="563"/>
      <c r="AQ36" s="564">
        <f>COUNTIF(AQ15:AQ21,"P")</f>
        <v>1</v>
      </c>
      <c r="AR36" s="565"/>
      <c r="AS36" s="562"/>
      <c r="AT36" s="563"/>
      <c r="AU36" s="562"/>
      <c r="AV36" s="563"/>
      <c r="AW36" s="564">
        <f>COUNTIF(AW15:AW21,"P")</f>
        <v>1</v>
      </c>
      <c r="AX36" s="565"/>
      <c r="AY36" s="562"/>
      <c r="AZ36" s="563"/>
      <c r="BA36" s="562"/>
      <c r="BB36" s="563"/>
      <c r="BC36" s="564">
        <f>COUNTIF(BC15:BC21,"P")</f>
        <v>1</v>
      </c>
      <c r="BD36" s="565"/>
      <c r="BE36" s="562"/>
      <c r="BF36" s="563"/>
      <c r="BG36" s="562"/>
      <c r="BH36" s="563"/>
      <c r="BI36" s="562"/>
      <c r="BJ36" s="563"/>
      <c r="BK36" s="562"/>
      <c r="BL36" s="563"/>
      <c r="BM36" s="562"/>
      <c r="BN36" s="563"/>
      <c r="BO36" s="562"/>
      <c r="BP36" s="563"/>
      <c r="BQ36" s="562"/>
      <c r="BR36" s="563"/>
      <c r="BS36" s="562"/>
      <c r="BT36" s="563"/>
      <c r="BU36" s="562"/>
      <c r="BV36" s="563"/>
      <c r="BW36" s="564">
        <f>COUNTIF(BW15:BW33,"P")</f>
        <v>1</v>
      </c>
      <c r="BX36" s="565"/>
      <c r="BY36" s="562"/>
      <c r="BZ36" s="563"/>
      <c r="CA36" s="564">
        <f>COUNTIF(CA15:CA21,"P")</f>
        <v>1</v>
      </c>
      <c r="CB36" s="565"/>
      <c r="CC36" s="562"/>
      <c r="CD36" s="563"/>
      <c r="CE36" s="564">
        <f>COUNTIF(CE15:CE33,"P")</f>
        <v>1</v>
      </c>
      <c r="CF36" s="565"/>
      <c r="CG36" s="562"/>
      <c r="CH36" s="563"/>
      <c r="CI36" s="562"/>
      <c r="CJ36" s="563"/>
      <c r="CK36" s="562"/>
      <c r="CL36" s="563"/>
      <c r="CM36" s="564">
        <f>COUNTIF(CM15:CM33,"P")</f>
        <v>1</v>
      </c>
      <c r="CN36" s="565"/>
      <c r="CO36" s="562"/>
      <c r="CP36" s="563"/>
      <c r="CQ36" s="562"/>
      <c r="CR36" s="563"/>
      <c r="CS36" s="562"/>
      <c r="CT36" s="563"/>
      <c r="CU36" s="562"/>
      <c r="CV36" s="563"/>
      <c r="CW36" s="562"/>
      <c r="CX36" s="563"/>
      <c r="CY36" s="564">
        <f>COUNTIF(CY15:CY21,"P")</f>
        <v>2</v>
      </c>
      <c r="CZ36" s="565"/>
      <c r="DA36" s="282"/>
      <c r="DB36" s="232"/>
      <c r="DC36" s="293"/>
    </row>
    <row r="37" spans="2:107" ht="15" x14ac:dyDescent="0.2">
      <c r="B37" s="292" t="s">
        <v>38</v>
      </c>
      <c r="C37" s="232"/>
      <c r="D37" s="232"/>
      <c r="E37" s="232"/>
      <c r="F37" s="232"/>
      <c r="G37" s="232"/>
      <c r="H37" s="85" t="s">
        <v>17</v>
      </c>
      <c r="I37" s="562"/>
      <c r="J37" s="563"/>
      <c r="K37" s="562"/>
      <c r="L37" s="563"/>
      <c r="M37" s="564">
        <f>COUNTIF(N15:N21,"e")</f>
        <v>1</v>
      </c>
      <c r="N37" s="565"/>
      <c r="O37" s="562"/>
      <c r="P37" s="563"/>
      <c r="Q37" s="562"/>
      <c r="R37" s="563"/>
      <c r="S37" s="562"/>
      <c r="T37" s="563"/>
      <c r="U37" s="562"/>
      <c r="V37" s="563"/>
      <c r="W37" s="562"/>
      <c r="X37" s="563"/>
      <c r="Y37" s="564">
        <f>COUNTIF(Z15:Z19,"e")</f>
        <v>2</v>
      </c>
      <c r="Z37" s="565"/>
      <c r="AA37" s="562"/>
      <c r="AB37" s="563"/>
      <c r="AC37" s="562"/>
      <c r="AD37" s="563"/>
      <c r="AE37" s="564">
        <f>COUNTIF(AF15:AF21,"e")</f>
        <v>1</v>
      </c>
      <c r="AF37" s="565"/>
      <c r="AG37" s="562"/>
      <c r="AH37" s="563"/>
      <c r="AI37" s="564">
        <f>COUNTIF(AJ15:AJ19,"e")</f>
        <v>1</v>
      </c>
      <c r="AJ37" s="565"/>
      <c r="AK37" s="562"/>
      <c r="AL37" s="563"/>
      <c r="AM37" s="562"/>
      <c r="AN37" s="563"/>
      <c r="AO37" s="562"/>
      <c r="AP37" s="563"/>
      <c r="AQ37" s="564">
        <f>COUNTIF(AR15:AR21,"e")</f>
        <v>1</v>
      </c>
      <c r="AR37" s="565"/>
      <c r="AS37" s="562"/>
      <c r="AT37" s="563"/>
      <c r="AU37" s="562"/>
      <c r="AV37" s="563"/>
      <c r="AW37" s="564">
        <f>COUNTIF(AX15:AX21,"E")</f>
        <v>1</v>
      </c>
      <c r="AX37" s="565"/>
      <c r="AY37" s="562"/>
      <c r="AZ37" s="563"/>
      <c r="BA37" s="562"/>
      <c r="BB37" s="563"/>
      <c r="BC37" s="564">
        <f>COUNTIF(BD15:BD21,"E")</f>
        <v>1</v>
      </c>
      <c r="BD37" s="565"/>
      <c r="BE37" s="562"/>
      <c r="BF37" s="563"/>
      <c r="BG37" s="562"/>
      <c r="BH37" s="563"/>
      <c r="BI37" s="562"/>
      <c r="BJ37" s="563"/>
      <c r="BK37" s="562"/>
      <c r="BL37" s="563"/>
      <c r="BM37" s="562"/>
      <c r="BN37" s="563"/>
      <c r="BO37" s="562"/>
      <c r="BP37" s="563"/>
      <c r="BQ37" s="562"/>
      <c r="BR37" s="563"/>
      <c r="BS37" s="562"/>
      <c r="BT37" s="563"/>
      <c r="BU37" s="562"/>
      <c r="BV37" s="563"/>
      <c r="BW37" s="564">
        <f>COUNTIF(BX15:BX19,"e")</f>
        <v>0</v>
      </c>
      <c r="BX37" s="565"/>
      <c r="BY37" s="562"/>
      <c r="BZ37" s="563"/>
      <c r="CA37" s="564">
        <f>COUNTIF(CB15:CB21,"e")</f>
        <v>0</v>
      </c>
      <c r="CB37" s="565"/>
      <c r="CC37" s="562"/>
      <c r="CD37" s="563"/>
      <c r="CE37" s="564">
        <f>COUNTIF(CF15:CF19,"e")</f>
        <v>0</v>
      </c>
      <c r="CF37" s="565"/>
      <c r="CG37" s="562"/>
      <c r="CH37" s="563"/>
      <c r="CI37" s="562"/>
      <c r="CJ37" s="563"/>
      <c r="CK37" s="562"/>
      <c r="CL37" s="563"/>
      <c r="CM37" s="564">
        <f>COUNTIF(CN15:CN19,"e")</f>
        <v>0</v>
      </c>
      <c r="CN37" s="565"/>
      <c r="CO37" s="562"/>
      <c r="CP37" s="563"/>
      <c r="CQ37" s="562"/>
      <c r="CR37" s="563"/>
      <c r="CS37" s="562"/>
      <c r="CT37" s="563"/>
      <c r="CU37" s="562"/>
      <c r="CV37" s="563"/>
      <c r="CW37" s="562"/>
      <c r="CX37" s="563"/>
      <c r="CY37" s="564">
        <f>COUNTIF(CZ15:CZ21,"e")</f>
        <v>0</v>
      </c>
      <c r="CZ37" s="565"/>
      <c r="DA37" s="282"/>
      <c r="DB37" s="232"/>
      <c r="DC37" s="293"/>
    </row>
    <row r="38" spans="2:107" ht="15" x14ac:dyDescent="0.2">
      <c r="B38" s="234"/>
      <c r="C38" s="232"/>
      <c r="D38" s="232"/>
      <c r="E38" s="232"/>
      <c r="F38" s="232"/>
      <c r="G38" s="232"/>
      <c r="H38" s="85" t="s">
        <v>18</v>
      </c>
      <c r="I38" s="566"/>
      <c r="J38" s="567"/>
      <c r="K38" s="566"/>
      <c r="L38" s="567"/>
      <c r="M38" s="568">
        <f>M37/M36</f>
        <v>1</v>
      </c>
      <c r="N38" s="569"/>
      <c r="O38" s="566"/>
      <c r="P38" s="567"/>
      <c r="Q38" s="566"/>
      <c r="R38" s="567"/>
      <c r="S38" s="566"/>
      <c r="T38" s="567"/>
      <c r="U38" s="566"/>
      <c r="V38" s="567"/>
      <c r="W38" s="566"/>
      <c r="X38" s="567"/>
      <c r="Y38" s="568">
        <f t="shared" ref="Y38" si="19">+Y37/Y36</f>
        <v>1</v>
      </c>
      <c r="Z38" s="569"/>
      <c r="AA38" s="566"/>
      <c r="AB38" s="567"/>
      <c r="AC38" s="566"/>
      <c r="AD38" s="567"/>
      <c r="AE38" s="568">
        <f>AE37/AE36</f>
        <v>1</v>
      </c>
      <c r="AF38" s="569"/>
      <c r="AG38" s="566"/>
      <c r="AH38" s="567"/>
      <c r="AI38" s="568">
        <f>AI37/AI36</f>
        <v>1</v>
      </c>
      <c r="AJ38" s="569"/>
      <c r="AK38" s="566"/>
      <c r="AL38" s="567"/>
      <c r="AM38" s="566"/>
      <c r="AN38" s="567"/>
      <c r="AO38" s="566"/>
      <c r="AP38" s="567"/>
      <c r="AQ38" s="568">
        <f>AQ37/AQ36</f>
        <v>1</v>
      </c>
      <c r="AR38" s="569"/>
      <c r="AS38" s="566"/>
      <c r="AT38" s="567"/>
      <c r="AU38" s="566"/>
      <c r="AV38" s="567"/>
      <c r="AW38" s="568">
        <f>AW37/AW36</f>
        <v>1</v>
      </c>
      <c r="AX38" s="569"/>
      <c r="AY38" s="566"/>
      <c r="AZ38" s="567"/>
      <c r="BA38" s="566"/>
      <c r="BB38" s="567"/>
      <c r="BC38" s="568">
        <f>BC37/BC36</f>
        <v>1</v>
      </c>
      <c r="BD38" s="569"/>
      <c r="BE38" s="566"/>
      <c r="BF38" s="567"/>
      <c r="BG38" s="566"/>
      <c r="BH38" s="567"/>
      <c r="BI38" s="566"/>
      <c r="BJ38" s="567"/>
      <c r="BK38" s="566"/>
      <c r="BL38" s="567"/>
      <c r="BM38" s="566"/>
      <c r="BN38" s="567"/>
      <c r="BO38" s="566"/>
      <c r="BP38" s="567"/>
      <c r="BQ38" s="566"/>
      <c r="BR38" s="567"/>
      <c r="BS38" s="566"/>
      <c r="BT38" s="567"/>
      <c r="BU38" s="566"/>
      <c r="BV38" s="567"/>
      <c r="BW38" s="568">
        <f>BW37/BW36</f>
        <v>0</v>
      </c>
      <c r="BX38" s="569"/>
      <c r="BY38" s="566"/>
      <c r="BZ38" s="567"/>
      <c r="CA38" s="568">
        <f>CA37/CA36</f>
        <v>0</v>
      </c>
      <c r="CB38" s="569"/>
      <c r="CC38" s="566"/>
      <c r="CD38" s="567"/>
      <c r="CE38" s="568">
        <f>CE37/CE36</f>
        <v>0</v>
      </c>
      <c r="CF38" s="569"/>
      <c r="CG38" s="566"/>
      <c r="CH38" s="567"/>
      <c r="CI38" s="566"/>
      <c r="CJ38" s="567"/>
      <c r="CK38" s="566"/>
      <c r="CL38" s="567"/>
      <c r="CM38" s="568">
        <f>CM37/CM36</f>
        <v>0</v>
      </c>
      <c r="CN38" s="569"/>
      <c r="CO38" s="566"/>
      <c r="CP38" s="567"/>
      <c r="CQ38" s="566"/>
      <c r="CR38" s="567"/>
      <c r="CS38" s="566"/>
      <c r="CT38" s="567"/>
      <c r="CU38" s="566"/>
      <c r="CV38" s="567"/>
      <c r="CW38" s="566"/>
      <c r="CX38" s="567"/>
      <c r="CY38" s="568">
        <f>CY37/CY36</f>
        <v>0</v>
      </c>
      <c r="CZ38" s="569"/>
      <c r="DA38" s="283"/>
      <c r="DB38" s="232"/>
      <c r="DC38" s="293"/>
    </row>
    <row r="39" spans="2:107" x14ac:dyDescent="0.2">
      <c r="B39" s="258"/>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c r="CS39" s="252"/>
      <c r="CT39" s="252"/>
      <c r="CU39" s="252"/>
      <c r="CV39" s="252"/>
      <c r="CW39" s="252"/>
      <c r="CX39" s="252"/>
      <c r="CY39" s="252"/>
      <c r="CZ39" s="252"/>
      <c r="DA39" s="252"/>
      <c r="DB39" s="252"/>
      <c r="DC39" s="253"/>
    </row>
  </sheetData>
  <sheetProtection formatCells="0" formatColumns="0"/>
  <mergeCells count="422">
    <mergeCell ref="AY38:AZ38"/>
    <mergeCell ref="BA38:BB38"/>
    <mergeCell ref="BC38:BD38"/>
    <mergeCell ref="BQ38:BR38"/>
    <mergeCell ref="BS38:BT38"/>
    <mergeCell ref="BU38:BV38"/>
    <mergeCell ref="BW38:BX38"/>
    <mergeCell ref="BY38:BZ38"/>
    <mergeCell ref="CA38:CB38"/>
    <mergeCell ref="CU38:CV38"/>
    <mergeCell ref="CW38:CX38"/>
    <mergeCell ref="CY38:CZ38"/>
    <mergeCell ref="BE38:BF38"/>
    <mergeCell ref="BG38:BH38"/>
    <mergeCell ref="BI38:BJ38"/>
    <mergeCell ref="BK38:BL38"/>
    <mergeCell ref="BM38:BN38"/>
    <mergeCell ref="BO38:BP38"/>
    <mergeCell ref="CC38:CD38"/>
    <mergeCell ref="CE38:CF38"/>
    <mergeCell ref="CG38:CH38"/>
    <mergeCell ref="CI38:CJ38"/>
    <mergeCell ref="CK38:CL38"/>
    <mergeCell ref="CM38:CN38"/>
    <mergeCell ref="CO38:CP38"/>
    <mergeCell ref="CQ38:CR38"/>
    <mergeCell ref="CS38:CT38"/>
    <mergeCell ref="CU37:CV37"/>
    <mergeCell ref="CW37:CX37"/>
    <mergeCell ref="CG37:CH37"/>
    <mergeCell ref="CI37:CJ37"/>
    <mergeCell ref="CK37:CL37"/>
    <mergeCell ref="CM37:CN37"/>
    <mergeCell ref="CO37:CP37"/>
    <mergeCell ref="CQ37:CR37"/>
    <mergeCell ref="CS37:CT37"/>
    <mergeCell ref="BK37:BL37"/>
    <mergeCell ref="BM37:BN37"/>
    <mergeCell ref="BO37:BP37"/>
    <mergeCell ref="BQ37:BR37"/>
    <mergeCell ref="BS37:BT37"/>
    <mergeCell ref="BU37:BV37"/>
    <mergeCell ref="BW37:BX37"/>
    <mergeCell ref="BY37:BZ37"/>
    <mergeCell ref="CA37:CB37"/>
    <mergeCell ref="CY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CC37:CD37"/>
    <mergeCell ref="CE37:CF37"/>
    <mergeCell ref="AS37:AT37"/>
    <mergeCell ref="AU37:AV37"/>
    <mergeCell ref="AW37:AX37"/>
    <mergeCell ref="AY37:AZ37"/>
    <mergeCell ref="BA37:BB37"/>
    <mergeCell ref="BC37:BD37"/>
    <mergeCell ref="BE37:BF37"/>
    <mergeCell ref="BG37:BH37"/>
    <mergeCell ref="BI37:BJ37"/>
    <mergeCell ref="AA37:AB37"/>
    <mergeCell ref="AC37:AD37"/>
    <mergeCell ref="AE37:AF37"/>
    <mergeCell ref="AG37:AH37"/>
    <mergeCell ref="AI37:AJ37"/>
    <mergeCell ref="AK37:AL37"/>
    <mergeCell ref="AM37:AN37"/>
    <mergeCell ref="AO37:AP37"/>
    <mergeCell ref="AQ37:AR37"/>
    <mergeCell ref="I37:J37"/>
    <mergeCell ref="K37:L37"/>
    <mergeCell ref="M37:N37"/>
    <mergeCell ref="O37:P37"/>
    <mergeCell ref="Q37:R37"/>
    <mergeCell ref="S37:T37"/>
    <mergeCell ref="U37:V37"/>
    <mergeCell ref="W37:X37"/>
    <mergeCell ref="Y37:Z37"/>
    <mergeCell ref="CI36:CJ36"/>
    <mergeCell ref="CK36:CL36"/>
    <mergeCell ref="CM36:CN36"/>
    <mergeCell ref="CO36:CP36"/>
    <mergeCell ref="CQ36:CR36"/>
    <mergeCell ref="CS36:CT36"/>
    <mergeCell ref="CU36:CV36"/>
    <mergeCell ref="CW36:CX36"/>
    <mergeCell ref="CY36:CZ36"/>
    <mergeCell ref="BQ36:BR36"/>
    <mergeCell ref="BS36:BT36"/>
    <mergeCell ref="BU36:BV36"/>
    <mergeCell ref="BW36:BX36"/>
    <mergeCell ref="BY36:BZ36"/>
    <mergeCell ref="CA36:CB36"/>
    <mergeCell ref="CC36:CD36"/>
    <mergeCell ref="CE36:CF36"/>
    <mergeCell ref="CG36:CH36"/>
    <mergeCell ref="AY36:AZ36"/>
    <mergeCell ref="BA36:BB36"/>
    <mergeCell ref="BC36:BD36"/>
    <mergeCell ref="BE36:BF36"/>
    <mergeCell ref="BG36:BH36"/>
    <mergeCell ref="BI36:BJ36"/>
    <mergeCell ref="BK36:BL36"/>
    <mergeCell ref="BM36:BN36"/>
    <mergeCell ref="BO36:BP36"/>
    <mergeCell ref="CC35:CJ35"/>
    <mergeCell ref="CK35:CR35"/>
    <mergeCell ref="CS35:CZ35"/>
    <mergeCell ref="I36:J36"/>
    <mergeCell ref="K36:L36"/>
    <mergeCell ref="M36:N36"/>
    <mergeCell ref="O36:P36"/>
    <mergeCell ref="Q36:R36"/>
    <mergeCell ref="S36:T36"/>
    <mergeCell ref="U36:V36"/>
    <mergeCell ref="W36:X36"/>
    <mergeCell ref="Y36:Z36"/>
    <mergeCell ref="AA36:AB36"/>
    <mergeCell ref="AC36:AD36"/>
    <mergeCell ref="AE36:AF36"/>
    <mergeCell ref="AG36:AH36"/>
    <mergeCell ref="AI36:AJ36"/>
    <mergeCell ref="AK36:AL36"/>
    <mergeCell ref="AM36:AN36"/>
    <mergeCell ref="AO36:AP36"/>
    <mergeCell ref="AQ36:AR36"/>
    <mergeCell ref="AS36:AT36"/>
    <mergeCell ref="AU36:AV36"/>
    <mergeCell ref="AW36:AX36"/>
    <mergeCell ref="I35:P35"/>
    <mergeCell ref="Q35:X35"/>
    <mergeCell ref="Y35:AF35"/>
    <mergeCell ref="AG35:AN35"/>
    <mergeCell ref="AO35:AV35"/>
    <mergeCell ref="AW35:BD35"/>
    <mergeCell ref="BE35:BL35"/>
    <mergeCell ref="BM35:BT35"/>
    <mergeCell ref="BU35:CB35"/>
    <mergeCell ref="B19:CZ19"/>
    <mergeCell ref="B14:CZ14"/>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DC3:DC4"/>
    <mergeCell ref="DA10:DC12"/>
    <mergeCell ref="B16:CZ16"/>
    <mergeCell ref="AW12:BD12"/>
    <mergeCell ref="BE12:BL12"/>
    <mergeCell ref="BM12:BT12"/>
    <mergeCell ref="BU12:CB12"/>
    <mergeCell ref="CC12:CJ12"/>
    <mergeCell ref="CK12:CR12"/>
    <mergeCell ref="C17:G17"/>
    <mergeCell ref="I12:P12"/>
    <mergeCell ref="Q12:X12"/>
    <mergeCell ref="Y12:AF12"/>
    <mergeCell ref="AG12:AN12"/>
    <mergeCell ref="AO12:AV12"/>
    <mergeCell ref="H10:H13"/>
    <mergeCell ref="B10:G13"/>
    <mergeCell ref="I10:CZ11"/>
    <mergeCell ref="CS12:CZ12"/>
    <mergeCell ref="C15:G15"/>
    <mergeCell ref="B17:B18"/>
    <mergeCell ref="C18:G18"/>
    <mergeCell ref="BE24:BL24"/>
    <mergeCell ref="BM24:BT24"/>
    <mergeCell ref="BU24:CB24"/>
    <mergeCell ref="CC24:CJ24"/>
    <mergeCell ref="CK24:CR24"/>
    <mergeCell ref="CS24:CZ24"/>
    <mergeCell ref="I24:P24"/>
    <mergeCell ref="Q24:X24"/>
    <mergeCell ref="Y24:AF24"/>
    <mergeCell ref="AG24:AN24"/>
    <mergeCell ref="AO24:AV24"/>
    <mergeCell ref="AW24:BD24"/>
    <mergeCell ref="U25:V25"/>
    <mergeCell ref="W25:X25"/>
    <mergeCell ref="Y25:Z25"/>
    <mergeCell ref="AA25:AB25"/>
    <mergeCell ref="AC25:AD25"/>
    <mergeCell ref="AE25:AF25"/>
    <mergeCell ref="I25:J25"/>
    <mergeCell ref="K25:L25"/>
    <mergeCell ref="M25:N25"/>
    <mergeCell ref="O25:P25"/>
    <mergeCell ref="Q25:R25"/>
    <mergeCell ref="S25:T25"/>
    <mergeCell ref="AS25:AT25"/>
    <mergeCell ref="AU25:AV25"/>
    <mergeCell ref="AW25:AX25"/>
    <mergeCell ref="AY25:AZ25"/>
    <mergeCell ref="BA25:BB25"/>
    <mergeCell ref="BC25:BD25"/>
    <mergeCell ref="AG25:AH25"/>
    <mergeCell ref="AI25:AJ25"/>
    <mergeCell ref="AK25:AL25"/>
    <mergeCell ref="AM25:AN25"/>
    <mergeCell ref="AO25:AP25"/>
    <mergeCell ref="AQ25:AR25"/>
    <mergeCell ref="BQ25:BR25"/>
    <mergeCell ref="BS25:BT25"/>
    <mergeCell ref="BU25:BV25"/>
    <mergeCell ref="BW25:BX25"/>
    <mergeCell ref="BY25:BZ25"/>
    <mergeCell ref="CA25:CB25"/>
    <mergeCell ref="BE25:BF25"/>
    <mergeCell ref="BG25:BH25"/>
    <mergeCell ref="BI25:BJ25"/>
    <mergeCell ref="BK25:BL25"/>
    <mergeCell ref="BM25:BN25"/>
    <mergeCell ref="BO25:BP25"/>
    <mergeCell ref="CO25:CP25"/>
    <mergeCell ref="CQ25:CR25"/>
    <mergeCell ref="CS25:CT25"/>
    <mergeCell ref="CU25:CV25"/>
    <mergeCell ref="CW25:CX25"/>
    <mergeCell ref="CY25:CZ25"/>
    <mergeCell ref="CC25:CD25"/>
    <mergeCell ref="CE25:CF25"/>
    <mergeCell ref="CG25:CH25"/>
    <mergeCell ref="CI25:CJ25"/>
    <mergeCell ref="CK25:CL25"/>
    <mergeCell ref="CM25:CN25"/>
    <mergeCell ref="U26:V26"/>
    <mergeCell ref="W26:X26"/>
    <mergeCell ref="Y26:Z26"/>
    <mergeCell ref="AA26:AB26"/>
    <mergeCell ref="AC26:AD26"/>
    <mergeCell ref="AE26:AF26"/>
    <mergeCell ref="I26:J26"/>
    <mergeCell ref="K26:L26"/>
    <mergeCell ref="M26:N26"/>
    <mergeCell ref="O26:P26"/>
    <mergeCell ref="Q26:R26"/>
    <mergeCell ref="S26:T26"/>
    <mergeCell ref="AY26:AZ26"/>
    <mergeCell ref="BA26:BB26"/>
    <mergeCell ref="BC26:BD26"/>
    <mergeCell ref="AG26:AH26"/>
    <mergeCell ref="AI26:AJ26"/>
    <mergeCell ref="AK26:AL26"/>
    <mergeCell ref="AM26:AN26"/>
    <mergeCell ref="AO26:AP26"/>
    <mergeCell ref="AQ26:AR26"/>
    <mergeCell ref="CU26:CV26"/>
    <mergeCell ref="CW26:CX26"/>
    <mergeCell ref="CY26:CZ26"/>
    <mergeCell ref="CC26:CD26"/>
    <mergeCell ref="CE26:CF26"/>
    <mergeCell ref="CG26:CH26"/>
    <mergeCell ref="CI26:CJ26"/>
    <mergeCell ref="CK26:CL26"/>
    <mergeCell ref="CM26:CN26"/>
    <mergeCell ref="I27:J27"/>
    <mergeCell ref="K27:L27"/>
    <mergeCell ref="M27:N27"/>
    <mergeCell ref="O27:P27"/>
    <mergeCell ref="Q27:R27"/>
    <mergeCell ref="S27:T27"/>
    <mergeCell ref="CO26:CP26"/>
    <mergeCell ref="CQ26:CR26"/>
    <mergeCell ref="CS26:CT26"/>
    <mergeCell ref="BQ26:BR26"/>
    <mergeCell ref="BS26:BT26"/>
    <mergeCell ref="BU26:BV26"/>
    <mergeCell ref="BW26:BX26"/>
    <mergeCell ref="BY26:BZ26"/>
    <mergeCell ref="CA26:CB26"/>
    <mergeCell ref="BE26:BF26"/>
    <mergeCell ref="BG26:BH26"/>
    <mergeCell ref="BI26:BJ26"/>
    <mergeCell ref="BK26:BL26"/>
    <mergeCell ref="BM26:BN26"/>
    <mergeCell ref="BO26:BP26"/>
    <mergeCell ref="AS26:AT26"/>
    <mergeCell ref="AU26:AV26"/>
    <mergeCell ref="AW26:AX26"/>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CW27:CX27"/>
    <mergeCell ref="CO27:CP27"/>
    <mergeCell ref="CQ27:CR27"/>
    <mergeCell ref="CS27:CT27"/>
    <mergeCell ref="CU27:CV27"/>
    <mergeCell ref="U27:V27"/>
    <mergeCell ref="W27:X27"/>
    <mergeCell ref="Y27:Z27"/>
    <mergeCell ref="AA27:AB27"/>
    <mergeCell ref="AC27:AD27"/>
    <mergeCell ref="AE27:AF27"/>
    <mergeCell ref="BE27:BF27"/>
    <mergeCell ref="BG27:BH27"/>
    <mergeCell ref="BI27:BJ27"/>
    <mergeCell ref="AS27:AT27"/>
    <mergeCell ref="AU27:AV27"/>
    <mergeCell ref="AW27:AX27"/>
    <mergeCell ref="AY27:AZ27"/>
    <mergeCell ref="BA27:BB27"/>
    <mergeCell ref="BC27:BD27"/>
    <mergeCell ref="AG27:AH27"/>
    <mergeCell ref="AI27:AJ27"/>
    <mergeCell ref="AK27:AL27"/>
    <mergeCell ref="AM27:AN27"/>
    <mergeCell ref="AO27:AP27"/>
    <mergeCell ref="AQ27:AR27"/>
    <mergeCell ref="BK27:BL27"/>
    <mergeCell ref="BM27:BN27"/>
    <mergeCell ref="BO27:BP27"/>
    <mergeCell ref="CI28:CJ28"/>
    <mergeCell ref="CK28:CL28"/>
    <mergeCell ref="CO28:CP28"/>
    <mergeCell ref="CQ28:CR28"/>
    <mergeCell ref="AG28:AH28"/>
    <mergeCell ref="AK28:AL28"/>
    <mergeCell ref="AM28:AN28"/>
    <mergeCell ref="BU28:BV28"/>
    <mergeCell ref="BY28:BZ28"/>
    <mergeCell ref="CA28:CB28"/>
    <mergeCell ref="AG29:AH29"/>
    <mergeCell ref="CC28:CD28"/>
    <mergeCell ref="CG28:CH28"/>
    <mergeCell ref="Q28:R28"/>
    <mergeCell ref="U28:V28"/>
    <mergeCell ref="W28:X28"/>
    <mergeCell ref="Y28:Z28"/>
    <mergeCell ref="AC28:AD28"/>
    <mergeCell ref="AE28:AF28"/>
    <mergeCell ref="CY28:CZ28"/>
    <mergeCell ref="B31:DC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AE30:AF30"/>
    <mergeCell ref="AG30:AH30"/>
    <mergeCell ref="AK30:AL30"/>
    <mergeCell ref="CY30:CZ30"/>
    <mergeCell ref="Q29:R29"/>
    <mergeCell ref="U29:V29"/>
    <mergeCell ref="W29:X29"/>
    <mergeCell ref="Y29:Z29"/>
    <mergeCell ref="AC29:AD29"/>
    <mergeCell ref="AE29:AF29"/>
    <mergeCell ref="B20:B21"/>
    <mergeCell ref="C20:G20"/>
    <mergeCell ref="C21:G21"/>
    <mergeCell ref="CW29:CX29"/>
    <mergeCell ref="CY29:CZ29"/>
    <mergeCell ref="Q30:R30"/>
    <mergeCell ref="U30:V30"/>
    <mergeCell ref="W30:X30"/>
    <mergeCell ref="Y30:Z30"/>
    <mergeCell ref="AC30:AD30"/>
    <mergeCell ref="CG29:CH29"/>
    <mergeCell ref="CI29:CJ29"/>
    <mergeCell ref="CK29:CL29"/>
    <mergeCell ref="CO29:CP29"/>
    <mergeCell ref="CQ29:CR29"/>
    <mergeCell ref="CS29:CT29"/>
    <mergeCell ref="AK29:AL29"/>
    <mergeCell ref="AM29:AN29"/>
    <mergeCell ref="BU29:BV29"/>
    <mergeCell ref="BY29:BZ29"/>
    <mergeCell ref="CA29:CB29"/>
    <mergeCell ref="CC29:CD29"/>
    <mergeCell ref="CS28:CT28"/>
    <mergeCell ref="CW28:CX28"/>
  </mergeCells>
  <conditionalFormatting sqref="U13 Q13 AM13 DA13:DA14 AK13 AG13 AE13 AC13 Y13 W13 CA13 BY13 BU13 CI13 CG13 CC13 CQ13 CO13 CK13 CY13 CW13 CS13 AU13 BC13 BK13 BS13 AS13 BA13 BI13 BQ13 AO13 AW13 BE13 BM13 DB14">
    <cfRule type="cellIs" dxfId="51" priority="97" stopIfTrue="1" operator="equal">
      <formula>"""P"""</formula>
    </cfRule>
  </conditionalFormatting>
  <conditionalFormatting sqref="Q22:CZ22 J17:P18 I15:CZ15">
    <cfRule type="cellIs" dxfId="50" priority="95" stopIfTrue="1" operator="equal">
      <formula>"P"</formula>
    </cfRule>
    <cfRule type="cellIs" dxfId="49" priority="96" stopIfTrue="1" operator="equal">
      <formula>"E"</formula>
    </cfRule>
  </conditionalFormatting>
  <conditionalFormatting sqref="Q17:Q18 Y17:Y18 AG17:AG18 AO17:AO18 AW17:AW18 BE17:BE18 BM17:BM18 BU17:BU18 CC17:CC18 CK17:CK18 CS17:CS18">
    <cfRule type="cellIs" dxfId="48" priority="29" stopIfTrue="1" operator="equal">
      <formula>"P"</formula>
    </cfRule>
    <cfRule type="cellIs" dxfId="47" priority="30" stopIfTrue="1" operator="equal">
      <formula>"E"</formula>
    </cfRule>
  </conditionalFormatting>
  <conditionalFormatting sqref="I17:I18">
    <cfRule type="cellIs" dxfId="46" priority="37" stopIfTrue="1" operator="equal">
      <formula>"P"</formula>
    </cfRule>
    <cfRule type="cellIs" dxfId="45" priority="38" stopIfTrue="1" operator="equal">
      <formula>"E"</formula>
    </cfRule>
  </conditionalFormatting>
  <conditionalFormatting sqref="R17:X18 Z17:AF18 AH17:AN18 AP17:AV18 AX17:BD18 BF17:BL18 BN17:BT18 BV17:CB18 CD17:CJ18 CL17:CR18 CT17:CZ18">
    <cfRule type="cellIs" dxfId="44" priority="31" stopIfTrue="1" operator="equal">
      <formula>"P"</formula>
    </cfRule>
    <cfRule type="cellIs" dxfId="43" priority="32" stopIfTrue="1" operator="equal">
      <formula>"E"</formula>
    </cfRule>
  </conditionalFormatting>
  <conditionalFormatting sqref="J20:P20">
    <cfRule type="cellIs" dxfId="42" priority="27" stopIfTrue="1" operator="equal">
      <formula>"P"</formula>
    </cfRule>
    <cfRule type="cellIs" dxfId="41" priority="28" stopIfTrue="1" operator="equal">
      <formula>"E"</formula>
    </cfRule>
  </conditionalFormatting>
  <conditionalFormatting sqref="I20">
    <cfRule type="cellIs" dxfId="40" priority="25" stopIfTrue="1" operator="equal">
      <formula>"P"</formula>
    </cfRule>
    <cfRule type="cellIs" dxfId="39" priority="26" stopIfTrue="1" operator="equal">
      <formula>"E"</formula>
    </cfRule>
  </conditionalFormatting>
  <conditionalFormatting sqref="R20:X20">
    <cfRule type="cellIs" dxfId="38" priority="23" stopIfTrue="1" operator="equal">
      <formula>"P"</formula>
    </cfRule>
    <cfRule type="cellIs" dxfId="37" priority="24" stopIfTrue="1" operator="equal">
      <formula>"E"</formula>
    </cfRule>
  </conditionalFormatting>
  <conditionalFormatting sqref="Q20">
    <cfRule type="cellIs" dxfId="36" priority="21" stopIfTrue="1" operator="equal">
      <formula>"P"</formula>
    </cfRule>
    <cfRule type="cellIs" dxfId="35" priority="22" stopIfTrue="1" operator="equal">
      <formula>"E"</formula>
    </cfRule>
  </conditionalFormatting>
  <conditionalFormatting sqref="Z20:AF20 AH20:AN20">
    <cfRule type="cellIs" dxfId="34" priority="19" stopIfTrue="1" operator="equal">
      <formula>"P"</formula>
    </cfRule>
    <cfRule type="cellIs" dxfId="33" priority="20" stopIfTrue="1" operator="equal">
      <formula>"E"</formula>
    </cfRule>
  </conditionalFormatting>
  <conditionalFormatting sqref="Y20 AG20">
    <cfRule type="cellIs" dxfId="32" priority="17" stopIfTrue="1" operator="equal">
      <formula>"P"</formula>
    </cfRule>
    <cfRule type="cellIs" dxfId="31" priority="18" stopIfTrue="1" operator="equal">
      <formula>"E"</formula>
    </cfRule>
  </conditionalFormatting>
  <conditionalFormatting sqref="AP20:AV21 AX20:BD21 BF20:BL21 BN20:BT21 BV20:CB21 CD20:CJ21 CL20:CR21 CT20:CZ21">
    <cfRule type="cellIs" dxfId="30" priority="15" stopIfTrue="1" operator="equal">
      <formula>"P"</formula>
    </cfRule>
    <cfRule type="cellIs" dxfId="29" priority="16" stopIfTrue="1" operator="equal">
      <formula>"E"</formula>
    </cfRule>
  </conditionalFormatting>
  <conditionalFormatting sqref="AO20:AO21 AW20:AW21 BE20:BE21 BM20:BM21 BU20:BU21 CC20:CC21 CK20:CK21 CS20:CS21">
    <cfRule type="cellIs" dxfId="28" priority="13" stopIfTrue="1" operator="equal">
      <formula>"P"</formula>
    </cfRule>
    <cfRule type="cellIs" dxfId="27" priority="14" stopIfTrue="1" operator="equal">
      <formula>"E"</formula>
    </cfRule>
  </conditionalFormatting>
  <conditionalFormatting sqref="J21:P21">
    <cfRule type="cellIs" dxfId="26" priority="11" stopIfTrue="1" operator="equal">
      <formula>"P"</formula>
    </cfRule>
    <cfRule type="cellIs" dxfId="25" priority="12" stopIfTrue="1" operator="equal">
      <formula>"E"</formula>
    </cfRule>
  </conditionalFormatting>
  <conditionalFormatting sqref="I21">
    <cfRule type="cellIs" dxfId="24" priority="9" stopIfTrue="1" operator="equal">
      <formula>"P"</formula>
    </cfRule>
    <cfRule type="cellIs" dxfId="23" priority="10" stopIfTrue="1" operator="equal">
      <formula>"E"</formula>
    </cfRule>
  </conditionalFormatting>
  <conditionalFormatting sqref="R21:X21">
    <cfRule type="cellIs" dxfId="22" priority="7" stopIfTrue="1" operator="equal">
      <formula>"P"</formula>
    </cfRule>
    <cfRule type="cellIs" dxfId="21" priority="8" stopIfTrue="1" operator="equal">
      <formula>"E"</formula>
    </cfRule>
  </conditionalFormatting>
  <conditionalFormatting sqref="Q21">
    <cfRule type="cellIs" dxfId="20" priority="5" stopIfTrue="1" operator="equal">
      <formula>"P"</formula>
    </cfRule>
    <cfRule type="cellIs" dxfId="19" priority="6" stopIfTrue="1" operator="equal">
      <formula>"E"</formula>
    </cfRule>
  </conditionalFormatting>
  <conditionalFormatting sqref="Z21:AF21 AH21:AN21">
    <cfRule type="cellIs" dxfId="18" priority="3" stopIfTrue="1" operator="equal">
      <formula>"P"</formula>
    </cfRule>
    <cfRule type="cellIs" dxfId="17" priority="4" stopIfTrue="1" operator="equal">
      <formula>"E"</formula>
    </cfRule>
  </conditionalFormatting>
  <conditionalFormatting sqref="Y21 AG21">
    <cfRule type="cellIs" dxfId="16" priority="1" stopIfTrue="1" operator="equal">
      <formula>"P"</formula>
    </cfRule>
    <cfRule type="cellIs" dxfId="15" priority="2"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DE35"/>
  <sheetViews>
    <sheetView showGridLines="0" tabSelected="1" topLeftCell="CC11" zoomScale="85" zoomScaleNormal="85" zoomScaleSheetLayoutView="100" zoomScalePageLayoutView="85" workbookViewId="0">
      <selection activeCell="C23" sqref="C23:G23"/>
    </sheetView>
  </sheetViews>
  <sheetFormatPr baseColWidth="10" defaultColWidth="11.42578125" defaultRowHeight="12.75" x14ac:dyDescent="0.2"/>
  <cols>
    <col min="1" max="1" width="2.28515625" style="1" customWidth="1"/>
    <col min="2" max="2" width="21.42578125" style="1" customWidth="1"/>
    <col min="3" max="6" width="10.7109375" style="1" customWidth="1"/>
    <col min="7" max="7" width="4.140625" style="1" customWidth="1"/>
    <col min="8" max="8" width="25.28515625" style="1" customWidth="1"/>
    <col min="9" max="104" width="4.7109375" style="1" customWidth="1"/>
    <col min="105" max="105" width="6.7109375" style="1" customWidth="1"/>
    <col min="106" max="106" width="4.7109375" style="1" customWidth="1"/>
    <col min="107" max="107" width="20.85546875" style="29" customWidth="1"/>
    <col min="108" max="110" width="2.7109375" style="1" customWidth="1"/>
    <col min="111" max="16384" width="11.42578125" style="1"/>
  </cols>
  <sheetData>
    <row r="1" spans="1:109" ht="27.75" customHeight="1" x14ac:dyDescent="0.2">
      <c r="A1" s="561"/>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c r="AW1" s="561"/>
      <c r="AX1" s="561"/>
      <c r="AY1" s="561"/>
      <c r="AZ1" s="561"/>
      <c r="BA1" s="561"/>
      <c r="BB1" s="561"/>
      <c r="BC1" s="561"/>
      <c r="BD1" s="561"/>
      <c r="BE1" s="561"/>
      <c r="BF1" s="561"/>
      <c r="BG1" s="561"/>
      <c r="BH1" s="561"/>
      <c r="BI1" s="561"/>
      <c r="BJ1" s="561"/>
      <c r="BK1" s="561"/>
      <c r="BL1" s="561"/>
      <c r="BM1" s="561"/>
      <c r="BN1" s="561"/>
      <c r="BO1" s="561"/>
      <c r="BP1" s="561"/>
      <c r="BQ1" s="561"/>
      <c r="BR1" s="561"/>
      <c r="BS1" s="561"/>
      <c r="BT1" s="561"/>
      <c r="BU1" s="561"/>
      <c r="BV1" s="561"/>
      <c r="BW1" s="561"/>
      <c r="BX1" s="561"/>
      <c r="BY1" s="561"/>
      <c r="BZ1" s="561"/>
      <c r="CA1" s="561"/>
      <c r="CB1" s="561"/>
      <c r="CC1" s="561"/>
      <c r="CD1" s="561"/>
      <c r="CE1" s="561"/>
      <c r="CF1" s="561"/>
      <c r="CG1" s="561"/>
      <c r="CH1" s="561"/>
      <c r="CI1" s="561"/>
      <c r="CJ1" s="561"/>
      <c r="CK1" s="561"/>
      <c r="CL1" s="561"/>
      <c r="CM1" s="561"/>
      <c r="CN1" s="561"/>
      <c r="CO1" s="561"/>
      <c r="CP1" s="561"/>
      <c r="CQ1" s="561"/>
      <c r="CR1" s="561"/>
      <c r="CS1" s="561"/>
      <c r="CT1" s="561"/>
      <c r="CU1" s="561"/>
      <c r="CV1" s="561"/>
      <c r="CW1" s="561"/>
      <c r="CX1" s="561"/>
      <c r="CY1" s="561"/>
      <c r="CZ1" s="561"/>
      <c r="DA1" s="561"/>
      <c r="DB1" s="561"/>
      <c r="DC1" s="561"/>
    </row>
    <row r="2" spans="1:109" ht="41.25" customHeight="1" x14ac:dyDescent="0.2">
      <c r="A2" s="299"/>
      <c r="B2" s="577"/>
      <c r="C2" s="573"/>
      <c r="D2" s="573"/>
      <c r="E2" s="574"/>
      <c r="F2" s="573" t="s">
        <v>112</v>
      </c>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c r="AW2" s="573"/>
      <c r="AX2" s="573"/>
      <c r="AY2" s="573"/>
      <c r="AZ2" s="573"/>
      <c r="BA2" s="573"/>
      <c r="BB2" s="573"/>
      <c r="BC2" s="573"/>
      <c r="BD2" s="573"/>
      <c r="BE2" s="573"/>
      <c r="BF2" s="573"/>
      <c r="BG2" s="573"/>
      <c r="BH2" s="573"/>
      <c r="BI2" s="573"/>
      <c r="BJ2" s="573"/>
      <c r="BK2" s="573"/>
      <c r="BL2" s="573"/>
      <c r="BM2" s="573"/>
      <c r="BN2" s="573"/>
      <c r="BO2" s="573"/>
      <c r="BP2" s="573"/>
      <c r="BQ2" s="573"/>
      <c r="BR2" s="573"/>
      <c r="BS2" s="573"/>
      <c r="BT2" s="573"/>
      <c r="BU2" s="573"/>
      <c r="BV2" s="573"/>
      <c r="BW2" s="573"/>
      <c r="BX2" s="573"/>
      <c r="BY2" s="573"/>
      <c r="BZ2" s="573"/>
      <c r="CA2" s="573"/>
      <c r="CB2" s="573"/>
      <c r="CC2" s="573"/>
      <c r="CD2" s="573"/>
      <c r="CE2" s="573"/>
      <c r="CF2" s="573"/>
      <c r="CG2" s="573"/>
      <c r="CH2" s="573"/>
      <c r="CI2" s="573"/>
      <c r="CJ2" s="573"/>
      <c r="CK2" s="573"/>
      <c r="CL2" s="573"/>
      <c r="CM2" s="573"/>
      <c r="CN2" s="573"/>
      <c r="CO2" s="573"/>
      <c r="CP2" s="573"/>
      <c r="CQ2" s="573"/>
      <c r="CR2" s="573"/>
      <c r="CS2" s="573"/>
      <c r="CT2" s="573"/>
      <c r="CU2" s="573"/>
      <c r="CV2" s="573"/>
      <c r="CW2" s="573"/>
      <c r="CX2" s="573"/>
      <c r="CY2" s="573"/>
      <c r="CZ2" s="573"/>
      <c r="DA2" s="573"/>
      <c r="DB2" s="574"/>
      <c r="DC2" s="309" t="s">
        <v>103</v>
      </c>
    </row>
    <row r="3" spans="1:109" ht="21" customHeight="1" x14ac:dyDescent="0.2">
      <c r="A3" s="299"/>
      <c r="B3" s="578"/>
      <c r="C3" s="579"/>
      <c r="D3" s="579"/>
      <c r="E3" s="580"/>
      <c r="F3" s="573" t="s">
        <v>108</v>
      </c>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3"/>
      <c r="CC3" s="573"/>
      <c r="CD3" s="573"/>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4"/>
      <c r="DC3" s="571" t="s">
        <v>104</v>
      </c>
    </row>
    <row r="4" spans="1:109" ht="33.75" customHeight="1" x14ac:dyDescent="0.2">
      <c r="A4" s="299"/>
      <c r="B4" s="581"/>
      <c r="C4" s="575"/>
      <c r="D4" s="575"/>
      <c r="E4" s="576"/>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c r="BS4" s="575"/>
      <c r="BT4" s="575"/>
      <c r="BU4" s="575"/>
      <c r="BV4" s="575"/>
      <c r="BW4" s="575"/>
      <c r="BX4" s="575"/>
      <c r="BY4" s="575"/>
      <c r="BZ4" s="575"/>
      <c r="CA4" s="575"/>
      <c r="CB4" s="575"/>
      <c r="CC4" s="575"/>
      <c r="CD4" s="575"/>
      <c r="CE4" s="575"/>
      <c r="CF4" s="575"/>
      <c r="CG4" s="575"/>
      <c r="CH4" s="575"/>
      <c r="CI4" s="575"/>
      <c r="CJ4" s="575"/>
      <c r="CK4" s="575"/>
      <c r="CL4" s="575"/>
      <c r="CM4" s="575"/>
      <c r="CN4" s="575"/>
      <c r="CO4" s="575"/>
      <c r="CP4" s="575"/>
      <c r="CQ4" s="575"/>
      <c r="CR4" s="575"/>
      <c r="CS4" s="575"/>
      <c r="CT4" s="575"/>
      <c r="CU4" s="575"/>
      <c r="CV4" s="575"/>
      <c r="CW4" s="575"/>
      <c r="CX4" s="575"/>
      <c r="CY4" s="575"/>
      <c r="CZ4" s="575"/>
      <c r="DA4" s="575"/>
      <c r="DB4" s="576"/>
      <c r="DC4" s="572"/>
    </row>
    <row r="5" spans="1:109" ht="41.25" customHeight="1" x14ac:dyDescent="0.2">
      <c r="A5" s="299"/>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row>
    <row r="6" spans="1:109" ht="42.75" customHeight="1" x14ac:dyDescent="0.2">
      <c r="A6" s="223"/>
      <c r="B6" s="381" t="s">
        <v>0</v>
      </c>
      <c r="C6" s="381"/>
      <c r="D6" s="381"/>
      <c r="E6" s="381"/>
      <c r="F6" s="381"/>
      <c r="G6" s="381"/>
      <c r="H6" s="381"/>
      <c r="I6" s="381"/>
      <c r="J6" s="381"/>
      <c r="K6" s="381"/>
      <c r="L6" s="381"/>
      <c r="M6" s="381"/>
      <c r="N6" s="381"/>
      <c r="O6" s="381"/>
      <c r="P6" s="381"/>
      <c r="Q6" s="381"/>
      <c r="R6" s="381"/>
      <c r="S6" s="381"/>
      <c r="T6" s="381"/>
      <c r="U6" s="381"/>
      <c r="V6" s="381"/>
      <c r="W6" s="381"/>
      <c r="X6" s="381"/>
      <c r="Y6" s="381"/>
      <c r="Z6" s="381" t="s">
        <v>1</v>
      </c>
      <c r="AA6" s="381"/>
      <c r="AB6" s="381"/>
      <c r="AC6" s="381"/>
      <c r="AD6" s="381"/>
      <c r="AE6" s="381"/>
      <c r="AF6" s="381"/>
      <c r="AG6" s="386" t="s">
        <v>2</v>
      </c>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8"/>
      <c r="BY6" s="386" t="s">
        <v>3</v>
      </c>
      <c r="BZ6" s="387"/>
      <c r="CA6" s="387"/>
      <c r="CB6" s="387"/>
      <c r="CC6" s="387"/>
      <c r="CD6" s="387"/>
      <c r="CE6" s="387"/>
      <c r="CF6" s="387"/>
      <c r="CG6" s="387"/>
      <c r="CH6" s="388"/>
      <c r="CI6" s="381" t="s">
        <v>4</v>
      </c>
      <c r="CJ6" s="381"/>
      <c r="CK6" s="381"/>
      <c r="CL6" s="381"/>
      <c r="CM6" s="381"/>
      <c r="CN6" s="381"/>
      <c r="CO6" s="381"/>
      <c r="CP6" s="381"/>
      <c r="CQ6" s="381" t="s">
        <v>5</v>
      </c>
      <c r="CR6" s="381"/>
      <c r="CS6" s="381"/>
      <c r="CT6" s="381"/>
      <c r="CU6" s="381"/>
      <c r="CV6" s="381"/>
      <c r="CW6" s="381"/>
      <c r="CX6" s="381"/>
      <c r="CY6" s="381"/>
      <c r="CZ6" s="381"/>
      <c r="DA6" s="381"/>
      <c r="DB6" s="381"/>
      <c r="DC6" s="381"/>
    </row>
    <row r="7" spans="1:109" s="2" customFormat="1" ht="56.25" customHeight="1" x14ac:dyDescent="0.2">
      <c r="A7" s="223"/>
      <c r="B7" s="396" t="s">
        <v>88</v>
      </c>
      <c r="C7" s="396"/>
      <c r="D7" s="396"/>
      <c r="E7" s="396"/>
      <c r="F7" s="396"/>
      <c r="G7" s="396"/>
      <c r="H7" s="396"/>
      <c r="I7" s="396"/>
      <c r="J7" s="396"/>
      <c r="K7" s="396"/>
      <c r="L7" s="396"/>
      <c r="M7" s="396"/>
      <c r="N7" s="396"/>
      <c r="O7" s="396"/>
      <c r="P7" s="396"/>
      <c r="Q7" s="396"/>
      <c r="R7" s="396"/>
      <c r="S7" s="396"/>
      <c r="T7" s="396"/>
      <c r="U7" s="396"/>
      <c r="V7" s="396"/>
      <c r="W7" s="396"/>
      <c r="X7" s="396"/>
      <c r="Y7" s="396"/>
      <c r="Z7" s="396" t="s">
        <v>92</v>
      </c>
      <c r="AA7" s="396"/>
      <c r="AB7" s="396"/>
      <c r="AC7" s="396"/>
      <c r="AD7" s="396"/>
      <c r="AE7" s="396"/>
      <c r="AF7" s="396"/>
      <c r="AG7" s="396" t="s">
        <v>93</v>
      </c>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89" t="s">
        <v>69</v>
      </c>
      <c r="BZ7" s="390"/>
      <c r="CA7" s="390"/>
      <c r="CB7" s="390"/>
      <c r="CC7" s="390"/>
      <c r="CD7" s="390"/>
      <c r="CE7" s="390"/>
      <c r="CF7" s="390"/>
      <c r="CG7" s="390"/>
      <c r="CH7" s="391"/>
      <c r="CI7" s="385" t="s">
        <v>137</v>
      </c>
      <c r="CJ7" s="385"/>
      <c r="CK7" s="385"/>
      <c r="CL7" s="385"/>
      <c r="CM7" s="385"/>
      <c r="CN7" s="385"/>
      <c r="CO7" s="385"/>
      <c r="CP7" s="385"/>
      <c r="CQ7" s="385" t="s">
        <v>90</v>
      </c>
      <c r="CR7" s="385"/>
      <c r="CS7" s="385"/>
      <c r="CT7" s="385"/>
      <c r="CU7" s="385"/>
      <c r="CV7" s="385"/>
      <c r="CW7" s="385"/>
      <c r="CX7" s="385"/>
      <c r="CY7" s="385"/>
      <c r="CZ7" s="385"/>
      <c r="DA7" s="385"/>
      <c r="DB7" s="385"/>
      <c r="DC7" s="385"/>
    </row>
    <row r="8" spans="1:109" s="2" customFormat="1" ht="15" customHeight="1" x14ac:dyDescent="0.2">
      <c r="A8" s="223"/>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49"/>
      <c r="CA8" s="349"/>
      <c r="CB8" s="349"/>
      <c r="CC8" s="349"/>
      <c r="CD8" s="349"/>
      <c r="CE8" s="349"/>
      <c r="CF8" s="349"/>
      <c r="CG8" s="349"/>
      <c r="CH8" s="349"/>
      <c r="CI8" s="349"/>
      <c r="CJ8" s="349"/>
      <c r="CK8" s="349"/>
      <c r="CL8" s="349"/>
      <c r="CM8" s="349"/>
      <c r="CN8" s="349"/>
      <c r="CO8" s="349"/>
      <c r="CP8" s="349"/>
      <c r="CQ8" s="349"/>
      <c r="CR8" s="349"/>
      <c r="CS8" s="349"/>
      <c r="CT8" s="349"/>
      <c r="CU8" s="349"/>
      <c r="CV8" s="349"/>
      <c r="CW8" s="349"/>
      <c r="CX8" s="349"/>
      <c r="CY8" s="349"/>
      <c r="CZ8" s="349"/>
      <c r="DA8" s="349"/>
      <c r="DB8" s="349"/>
      <c r="DC8" s="349"/>
    </row>
    <row r="9" spans="1:109" s="2" customFormat="1" ht="33" customHeight="1" x14ac:dyDescent="0.2">
      <c r="A9" s="223"/>
      <c r="B9" s="590" t="s">
        <v>7</v>
      </c>
      <c r="C9" s="591"/>
      <c r="D9" s="591"/>
      <c r="E9" s="591"/>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c r="BP9" s="591"/>
      <c r="BQ9" s="591"/>
      <c r="BR9" s="591"/>
      <c r="BS9" s="591"/>
      <c r="BT9" s="591"/>
      <c r="BU9" s="591"/>
      <c r="BV9" s="591"/>
      <c r="BW9" s="591"/>
      <c r="BX9" s="591"/>
      <c r="BY9" s="591"/>
      <c r="BZ9" s="591"/>
      <c r="CA9" s="591"/>
      <c r="CB9" s="591"/>
      <c r="CC9" s="591"/>
      <c r="CD9" s="591"/>
      <c r="CE9" s="591"/>
      <c r="CF9" s="591"/>
      <c r="CG9" s="591"/>
      <c r="CH9" s="591"/>
      <c r="CI9" s="591"/>
      <c r="CJ9" s="591"/>
      <c r="CK9" s="591"/>
      <c r="CL9" s="591"/>
      <c r="CM9" s="591"/>
      <c r="CN9" s="591"/>
      <c r="CO9" s="591"/>
      <c r="CP9" s="591"/>
      <c r="CQ9" s="591"/>
      <c r="CR9" s="591"/>
      <c r="CS9" s="591"/>
      <c r="CT9" s="591"/>
      <c r="CU9" s="591"/>
      <c r="CV9" s="591"/>
      <c r="CW9" s="591"/>
      <c r="CX9" s="591"/>
      <c r="CY9" s="591"/>
      <c r="CZ9" s="591"/>
      <c r="DA9" s="591"/>
      <c r="DB9" s="591"/>
      <c r="DC9" s="592"/>
    </row>
    <row r="10" spans="1:109" s="2" customFormat="1" ht="33" customHeight="1" x14ac:dyDescent="0.2">
      <c r="A10" s="223"/>
      <c r="B10" s="405" t="s">
        <v>8</v>
      </c>
      <c r="C10" s="406"/>
      <c r="D10" s="406"/>
      <c r="E10" s="406"/>
      <c r="F10" s="406"/>
      <c r="G10" s="407"/>
      <c r="H10" s="406" t="s">
        <v>9</v>
      </c>
      <c r="I10" s="590">
        <v>2021</v>
      </c>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c r="BU10" s="591"/>
      <c r="BV10" s="591"/>
      <c r="BW10" s="591"/>
      <c r="BX10" s="591"/>
      <c r="BY10" s="591"/>
      <c r="BZ10" s="591"/>
      <c r="CA10" s="591"/>
      <c r="CB10" s="591"/>
      <c r="CC10" s="591"/>
      <c r="CD10" s="591"/>
      <c r="CE10" s="591"/>
      <c r="CF10" s="591"/>
      <c r="CG10" s="591"/>
      <c r="CH10" s="591"/>
      <c r="CI10" s="591"/>
      <c r="CJ10" s="591"/>
      <c r="CK10" s="591"/>
      <c r="CL10" s="591"/>
      <c r="CM10" s="591"/>
      <c r="CN10" s="591"/>
      <c r="CO10" s="591"/>
      <c r="CP10" s="591"/>
      <c r="CQ10" s="591"/>
      <c r="CR10" s="591"/>
      <c r="CS10" s="591"/>
      <c r="CT10" s="591"/>
      <c r="CU10" s="591"/>
      <c r="CV10" s="591"/>
      <c r="CW10" s="591"/>
      <c r="CX10" s="591"/>
      <c r="CY10" s="591"/>
      <c r="CZ10" s="592"/>
      <c r="DA10" s="405" t="s">
        <v>11</v>
      </c>
      <c r="DB10" s="406"/>
      <c r="DC10" s="407"/>
    </row>
    <row r="11" spans="1:109" ht="27" customHeight="1" x14ac:dyDescent="0.2">
      <c r="A11" s="223"/>
      <c r="B11" s="411"/>
      <c r="C11" s="412"/>
      <c r="D11" s="412"/>
      <c r="E11" s="412"/>
      <c r="F11" s="412"/>
      <c r="G11" s="413"/>
      <c r="H11" s="412"/>
      <c r="I11" s="405" t="s">
        <v>32</v>
      </c>
      <c r="J11" s="406"/>
      <c r="K11" s="406"/>
      <c r="L11" s="406"/>
      <c r="M11" s="406"/>
      <c r="N11" s="406"/>
      <c r="O11" s="406"/>
      <c r="P11" s="407"/>
      <c r="Q11" s="362" t="s">
        <v>22</v>
      </c>
      <c r="R11" s="351"/>
      <c r="S11" s="351"/>
      <c r="T11" s="351"/>
      <c r="U11" s="351"/>
      <c r="V11" s="351"/>
      <c r="W11" s="351"/>
      <c r="X11" s="363"/>
      <c r="Y11" s="362" t="s">
        <v>23</v>
      </c>
      <c r="Z11" s="351"/>
      <c r="AA11" s="351"/>
      <c r="AB11" s="351"/>
      <c r="AC11" s="351"/>
      <c r="AD11" s="351"/>
      <c r="AE11" s="351"/>
      <c r="AF11" s="363"/>
      <c r="AG11" s="362" t="s">
        <v>24</v>
      </c>
      <c r="AH11" s="351"/>
      <c r="AI11" s="351"/>
      <c r="AJ11" s="351"/>
      <c r="AK11" s="351"/>
      <c r="AL11" s="351"/>
      <c r="AM11" s="351"/>
      <c r="AN11" s="363"/>
      <c r="AO11" s="362" t="s">
        <v>25</v>
      </c>
      <c r="AP11" s="351"/>
      <c r="AQ11" s="351"/>
      <c r="AR11" s="351"/>
      <c r="AS11" s="351"/>
      <c r="AT11" s="351"/>
      <c r="AU11" s="351"/>
      <c r="AV11" s="363"/>
      <c r="AW11" s="362" t="s">
        <v>26</v>
      </c>
      <c r="AX11" s="351"/>
      <c r="AY11" s="351"/>
      <c r="AZ11" s="351"/>
      <c r="BA11" s="351"/>
      <c r="BB11" s="351"/>
      <c r="BC11" s="351"/>
      <c r="BD11" s="363"/>
      <c r="BE11" s="362" t="s">
        <v>27</v>
      </c>
      <c r="BF11" s="351"/>
      <c r="BG11" s="351"/>
      <c r="BH11" s="351"/>
      <c r="BI11" s="351"/>
      <c r="BJ11" s="351"/>
      <c r="BK11" s="351"/>
      <c r="BL11" s="363"/>
      <c r="BM11" s="362" t="s">
        <v>28</v>
      </c>
      <c r="BN11" s="351"/>
      <c r="BO11" s="351"/>
      <c r="BP11" s="351"/>
      <c r="BQ11" s="351"/>
      <c r="BR11" s="351"/>
      <c r="BS11" s="351"/>
      <c r="BT11" s="363"/>
      <c r="BU11" s="362" t="s">
        <v>29</v>
      </c>
      <c r="BV11" s="351"/>
      <c r="BW11" s="351"/>
      <c r="BX11" s="351"/>
      <c r="BY11" s="351"/>
      <c r="BZ11" s="351"/>
      <c r="CA11" s="351"/>
      <c r="CB11" s="363"/>
      <c r="CC11" s="362" t="s">
        <v>30</v>
      </c>
      <c r="CD11" s="351"/>
      <c r="CE11" s="351"/>
      <c r="CF11" s="351"/>
      <c r="CG11" s="351"/>
      <c r="CH11" s="351"/>
      <c r="CI11" s="351"/>
      <c r="CJ11" s="363"/>
      <c r="CK11" s="362" t="s">
        <v>31</v>
      </c>
      <c r="CL11" s="351"/>
      <c r="CM11" s="351"/>
      <c r="CN11" s="351"/>
      <c r="CO11" s="351"/>
      <c r="CP11" s="351"/>
      <c r="CQ11" s="351"/>
      <c r="CR11" s="363"/>
      <c r="CS11" s="362" t="s">
        <v>10</v>
      </c>
      <c r="CT11" s="351"/>
      <c r="CU11" s="351"/>
      <c r="CV11" s="351"/>
      <c r="CW11" s="351"/>
      <c r="CX11" s="351"/>
      <c r="CY11" s="351"/>
      <c r="CZ11" s="363"/>
      <c r="DA11" s="408"/>
      <c r="DB11" s="409"/>
      <c r="DC11" s="410"/>
    </row>
    <row r="12" spans="1:109" ht="21.75" customHeight="1" x14ac:dyDescent="0.2">
      <c r="A12" s="223"/>
      <c r="B12" s="408"/>
      <c r="C12" s="409"/>
      <c r="D12" s="409"/>
      <c r="E12" s="409"/>
      <c r="F12" s="409"/>
      <c r="G12" s="410"/>
      <c r="H12" s="409"/>
      <c r="I12" s="195" t="s">
        <v>12</v>
      </c>
      <c r="J12" s="196" t="s">
        <v>13</v>
      </c>
      <c r="K12" s="196" t="s">
        <v>12</v>
      </c>
      <c r="L12" s="196" t="s">
        <v>13</v>
      </c>
      <c r="M12" s="196" t="s">
        <v>12</v>
      </c>
      <c r="N12" s="196" t="s">
        <v>13</v>
      </c>
      <c r="O12" s="196" t="s">
        <v>12</v>
      </c>
      <c r="P12" s="197" t="s">
        <v>13</v>
      </c>
      <c r="Q12" s="76" t="s">
        <v>12</v>
      </c>
      <c r="R12" s="77" t="s">
        <v>13</v>
      </c>
      <c r="S12" s="77" t="s">
        <v>12</v>
      </c>
      <c r="T12" s="77" t="s">
        <v>13</v>
      </c>
      <c r="U12" s="77" t="s">
        <v>12</v>
      </c>
      <c r="V12" s="77" t="s">
        <v>13</v>
      </c>
      <c r="W12" s="77" t="s">
        <v>12</v>
      </c>
      <c r="X12" s="78" t="s">
        <v>13</v>
      </c>
      <c r="Y12" s="76" t="s">
        <v>12</v>
      </c>
      <c r="Z12" s="77" t="s">
        <v>13</v>
      </c>
      <c r="AA12" s="77" t="s">
        <v>12</v>
      </c>
      <c r="AB12" s="77" t="s">
        <v>13</v>
      </c>
      <c r="AC12" s="77" t="s">
        <v>12</v>
      </c>
      <c r="AD12" s="77" t="s">
        <v>13</v>
      </c>
      <c r="AE12" s="77" t="s">
        <v>12</v>
      </c>
      <c r="AF12" s="78" t="s">
        <v>13</v>
      </c>
      <c r="AG12" s="76" t="s">
        <v>12</v>
      </c>
      <c r="AH12" s="77" t="s">
        <v>13</v>
      </c>
      <c r="AI12" s="77" t="s">
        <v>12</v>
      </c>
      <c r="AJ12" s="77" t="s">
        <v>13</v>
      </c>
      <c r="AK12" s="77" t="s">
        <v>12</v>
      </c>
      <c r="AL12" s="77" t="s">
        <v>13</v>
      </c>
      <c r="AM12" s="77" t="s">
        <v>12</v>
      </c>
      <c r="AN12" s="78" t="s">
        <v>13</v>
      </c>
      <c r="AO12" s="76" t="s">
        <v>12</v>
      </c>
      <c r="AP12" s="77" t="s">
        <v>13</v>
      </c>
      <c r="AQ12" s="77" t="s">
        <v>12</v>
      </c>
      <c r="AR12" s="77" t="s">
        <v>13</v>
      </c>
      <c r="AS12" s="77" t="s">
        <v>12</v>
      </c>
      <c r="AT12" s="77" t="s">
        <v>13</v>
      </c>
      <c r="AU12" s="77" t="s">
        <v>12</v>
      </c>
      <c r="AV12" s="78" t="s">
        <v>13</v>
      </c>
      <c r="AW12" s="76" t="s">
        <v>12</v>
      </c>
      <c r="AX12" s="77" t="s">
        <v>13</v>
      </c>
      <c r="AY12" s="77" t="s">
        <v>12</v>
      </c>
      <c r="AZ12" s="77" t="s">
        <v>13</v>
      </c>
      <c r="BA12" s="77" t="s">
        <v>12</v>
      </c>
      <c r="BB12" s="77" t="s">
        <v>13</v>
      </c>
      <c r="BC12" s="77" t="s">
        <v>12</v>
      </c>
      <c r="BD12" s="78" t="s">
        <v>13</v>
      </c>
      <c r="BE12" s="76" t="s">
        <v>12</v>
      </c>
      <c r="BF12" s="77" t="s">
        <v>13</v>
      </c>
      <c r="BG12" s="77" t="s">
        <v>12</v>
      </c>
      <c r="BH12" s="77" t="s">
        <v>13</v>
      </c>
      <c r="BI12" s="77" t="s">
        <v>12</v>
      </c>
      <c r="BJ12" s="77" t="s">
        <v>13</v>
      </c>
      <c r="BK12" s="77" t="s">
        <v>12</v>
      </c>
      <c r="BL12" s="78" t="s">
        <v>13</v>
      </c>
      <c r="BM12" s="76" t="s">
        <v>12</v>
      </c>
      <c r="BN12" s="77" t="s">
        <v>13</v>
      </c>
      <c r="BO12" s="77" t="s">
        <v>12</v>
      </c>
      <c r="BP12" s="77" t="s">
        <v>13</v>
      </c>
      <c r="BQ12" s="77" t="s">
        <v>12</v>
      </c>
      <c r="BR12" s="77" t="s">
        <v>13</v>
      </c>
      <c r="BS12" s="77" t="s">
        <v>12</v>
      </c>
      <c r="BT12" s="78" t="s">
        <v>13</v>
      </c>
      <c r="BU12" s="76" t="s">
        <v>12</v>
      </c>
      <c r="BV12" s="77" t="s">
        <v>13</v>
      </c>
      <c r="BW12" s="77" t="s">
        <v>12</v>
      </c>
      <c r="BX12" s="77" t="s">
        <v>13</v>
      </c>
      <c r="BY12" s="77" t="s">
        <v>12</v>
      </c>
      <c r="BZ12" s="77" t="s">
        <v>13</v>
      </c>
      <c r="CA12" s="77" t="s">
        <v>12</v>
      </c>
      <c r="CB12" s="78" t="s">
        <v>13</v>
      </c>
      <c r="CC12" s="76" t="s">
        <v>12</v>
      </c>
      <c r="CD12" s="77" t="s">
        <v>13</v>
      </c>
      <c r="CE12" s="77" t="s">
        <v>12</v>
      </c>
      <c r="CF12" s="77" t="s">
        <v>13</v>
      </c>
      <c r="CG12" s="77" t="s">
        <v>12</v>
      </c>
      <c r="CH12" s="77" t="s">
        <v>13</v>
      </c>
      <c r="CI12" s="77" t="s">
        <v>12</v>
      </c>
      <c r="CJ12" s="78" t="s">
        <v>13</v>
      </c>
      <c r="CK12" s="76" t="s">
        <v>12</v>
      </c>
      <c r="CL12" s="77" t="s">
        <v>13</v>
      </c>
      <c r="CM12" s="77" t="s">
        <v>12</v>
      </c>
      <c r="CN12" s="77" t="s">
        <v>13</v>
      </c>
      <c r="CO12" s="77" t="s">
        <v>12</v>
      </c>
      <c r="CP12" s="77" t="s">
        <v>13</v>
      </c>
      <c r="CQ12" s="77" t="s">
        <v>12</v>
      </c>
      <c r="CR12" s="78" t="s">
        <v>13</v>
      </c>
      <c r="CS12" s="76" t="s">
        <v>12</v>
      </c>
      <c r="CT12" s="77" t="s">
        <v>13</v>
      </c>
      <c r="CU12" s="77" t="s">
        <v>12</v>
      </c>
      <c r="CV12" s="77" t="s">
        <v>13</v>
      </c>
      <c r="CW12" s="77" t="s">
        <v>12</v>
      </c>
      <c r="CX12" s="77" t="s">
        <v>13</v>
      </c>
      <c r="CY12" s="77" t="s">
        <v>12</v>
      </c>
      <c r="CZ12" s="78" t="s">
        <v>13</v>
      </c>
      <c r="DA12" s="79" t="s">
        <v>12</v>
      </c>
      <c r="DB12" s="77" t="s">
        <v>13</v>
      </c>
      <c r="DC12" s="78" t="s">
        <v>14</v>
      </c>
    </row>
    <row r="13" spans="1:109" ht="20.25" customHeight="1" x14ac:dyDescent="0.2">
      <c r="A13" s="223"/>
      <c r="B13" s="80"/>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94">
        <f>+SUM(DA16,DA19,DA24)</f>
        <v>22</v>
      </c>
      <c r="DB13" s="94">
        <f>+SUM(DB16,DB19,DB24)</f>
        <v>12</v>
      </c>
      <c r="DC13" s="95">
        <f>DB13/DA13</f>
        <v>0.54545454545454541</v>
      </c>
    </row>
    <row r="14" spans="1:109" ht="87.75" customHeight="1" x14ac:dyDescent="0.2">
      <c r="A14" s="223"/>
      <c r="B14" s="398" t="s">
        <v>75</v>
      </c>
      <c r="C14" s="594" t="s">
        <v>134</v>
      </c>
      <c r="D14" s="594"/>
      <c r="E14" s="594"/>
      <c r="F14" s="594"/>
      <c r="G14" s="594"/>
      <c r="H14" s="213" t="s">
        <v>69</v>
      </c>
      <c r="I14" s="98"/>
      <c r="J14" s="104"/>
      <c r="K14" s="104"/>
      <c r="L14" s="104"/>
      <c r="M14" s="104"/>
      <c r="N14" s="104"/>
      <c r="O14" s="104" t="s">
        <v>12</v>
      </c>
      <c r="P14" s="103" t="s">
        <v>13</v>
      </c>
      <c r="Q14" s="104"/>
      <c r="R14" s="99"/>
      <c r="S14" s="99"/>
      <c r="T14" s="99"/>
      <c r="U14" s="99"/>
      <c r="V14" s="99"/>
      <c r="W14" s="99"/>
      <c r="X14" s="103"/>
      <c r="Y14" s="98"/>
      <c r="Z14" s="99"/>
      <c r="AA14" s="99"/>
      <c r="AB14" s="99"/>
      <c r="AC14" s="99"/>
      <c r="AD14" s="99"/>
      <c r="AE14" s="99"/>
      <c r="AF14" s="99"/>
      <c r="AG14" s="98"/>
      <c r="AH14" s="99"/>
      <c r="AI14" s="99"/>
      <c r="AJ14" s="99"/>
      <c r="AK14" s="99" t="s">
        <v>12</v>
      </c>
      <c r="AL14" s="99" t="s">
        <v>13</v>
      </c>
      <c r="AM14" s="99"/>
      <c r="AN14" s="103"/>
      <c r="AO14" s="98"/>
      <c r="AP14" s="104"/>
      <c r="AQ14" s="104"/>
      <c r="AR14" s="104"/>
      <c r="AS14" s="104"/>
      <c r="AT14" s="104"/>
      <c r="AU14" s="104"/>
      <c r="AV14" s="103"/>
      <c r="AW14" s="104"/>
      <c r="AX14" s="99"/>
      <c r="AY14" s="99"/>
      <c r="AZ14" s="99"/>
      <c r="BA14" s="99"/>
      <c r="BB14" s="99"/>
      <c r="BC14" s="99"/>
      <c r="BD14" s="103"/>
      <c r="BE14" s="98"/>
      <c r="BF14" s="99"/>
      <c r="BG14" s="99"/>
      <c r="BH14" s="99"/>
      <c r="BI14" s="99" t="s">
        <v>12</v>
      </c>
      <c r="BJ14" s="99" t="s">
        <v>13</v>
      </c>
      <c r="BK14" s="99"/>
      <c r="BL14" s="99"/>
      <c r="BM14" s="98"/>
      <c r="BN14" s="99"/>
      <c r="BO14" s="99"/>
      <c r="BP14" s="99"/>
      <c r="BQ14" s="99"/>
      <c r="BR14" s="99"/>
      <c r="BS14" s="99"/>
      <c r="BT14" s="99"/>
      <c r="BU14" s="98"/>
      <c r="BV14" s="104"/>
      <c r="BW14" s="104"/>
      <c r="BX14" s="104"/>
      <c r="BY14" s="104"/>
      <c r="BZ14" s="104"/>
      <c r="CA14" s="104"/>
      <c r="CB14" s="103"/>
      <c r="CC14" s="104"/>
      <c r="CD14" s="99"/>
      <c r="CE14" s="99" t="s">
        <v>12</v>
      </c>
      <c r="CF14" s="99"/>
      <c r="CG14" s="99"/>
      <c r="CH14" s="99"/>
      <c r="CI14" s="99"/>
      <c r="CJ14" s="103"/>
      <c r="CK14" s="98"/>
      <c r="CL14" s="99"/>
      <c r="CM14" s="99"/>
      <c r="CN14" s="99"/>
      <c r="CO14" s="99"/>
      <c r="CP14" s="99"/>
      <c r="CQ14" s="99"/>
      <c r="CR14" s="99"/>
      <c r="CS14" s="98"/>
      <c r="CT14" s="99"/>
      <c r="CU14" s="99"/>
      <c r="CV14" s="99"/>
      <c r="CW14" s="99"/>
      <c r="CX14" s="99"/>
      <c r="CY14" s="99"/>
      <c r="CZ14" s="103"/>
      <c r="DA14" s="98">
        <f>COUNTIF(I14:CZ14,"P")</f>
        <v>4</v>
      </c>
      <c r="DB14" s="102">
        <f>COUNTIF(I14:CZ14,"E")</f>
        <v>3</v>
      </c>
      <c r="DC14" s="198">
        <f t="shared" ref="DC14" si="0">DB14/DA14</f>
        <v>0.75</v>
      </c>
      <c r="DD14" s="2"/>
      <c r="DE14" s="2"/>
    </row>
    <row r="15" spans="1:109" ht="58.5" customHeight="1" x14ac:dyDescent="0.2">
      <c r="A15" s="223"/>
      <c r="B15" s="397"/>
      <c r="C15" s="398" t="s">
        <v>139</v>
      </c>
      <c r="D15" s="399"/>
      <c r="E15" s="399"/>
      <c r="F15" s="399"/>
      <c r="G15" s="598"/>
      <c r="H15" s="72" t="s">
        <v>69</v>
      </c>
      <c r="I15" s="295"/>
      <c r="J15" s="210"/>
      <c r="K15" s="210"/>
      <c r="L15" s="210"/>
      <c r="M15" s="210"/>
      <c r="N15" s="210"/>
      <c r="O15" s="210"/>
      <c r="P15" s="211"/>
      <c r="Q15" s="210"/>
      <c r="R15" s="294"/>
      <c r="S15" s="294"/>
      <c r="T15" s="294"/>
      <c r="U15" s="294"/>
      <c r="V15" s="294"/>
      <c r="W15" s="294"/>
      <c r="X15" s="211"/>
      <c r="Y15" s="295" t="s">
        <v>12</v>
      </c>
      <c r="Z15" s="294" t="s">
        <v>13</v>
      </c>
      <c r="AA15" s="294"/>
      <c r="AB15" s="294"/>
      <c r="AC15" s="294"/>
      <c r="AD15" s="294"/>
      <c r="AE15" s="294"/>
      <c r="AF15" s="294"/>
      <c r="AG15" s="295"/>
      <c r="AH15" s="294"/>
      <c r="AI15" s="294"/>
      <c r="AJ15" s="294"/>
      <c r="AK15" s="294"/>
      <c r="AL15" s="294"/>
      <c r="AM15" s="294"/>
      <c r="AN15" s="211"/>
      <c r="AO15" s="295"/>
      <c r="AP15" s="294"/>
      <c r="AQ15" s="294"/>
      <c r="AR15" s="294"/>
      <c r="AS15" s="294"/>
      <c r="AT15" s="294"/>
      <c r="AU15" s="294"/>
      <c r="AV15" s="211"/>
      <c r="AW15" s="295"/>
      <c r="AX15" s="294"/>
      <c r="AY15" s="294"/>
      <c r="AZ15" s="294"/>
      <c r="BA15" s="294"/>
      <c r="BB15" s="294"/>
      <c r="BC15" s="294"/>
      <c r="BD15" s="211"/>
      <c r="BE15" s="295"/>
      <c r="BF15" s="294"/>
      <c r="BG15" s="294"/>
      <c r="BH15" s="294"/>
      <c r="BI15" s="294"/>
      <c r="BJ15" s="294"/>
      <c r="BK15" s="294"/>
      <c r="BL15" s="211"/>
      <c r="BM15" s="295"/>
      <c r="BN15" s="294"/>
      <c r="BO15" s="294"/>
      <c r="BP15" s="294"/>
      <c r="BQ15" s="294"/>
      <c r="BR15" s="294"/>
      <c r="BS15" s="294"/>
      <c r="BT15" s="211"/>
      <c r="BU15" s="295"/>
      <c r="BV15" s="294"/>
      <c r="BW15" s="294"/>
      <c r="BX15" s="294"/>
      <c r="BY15" s="294"/>
      <c r="BZ15" s="294"/>
      <c r="CA15" s="294"/>
      <c r="CB15" s="211"/>
      <c r="CC15" s="295"/>
      <c r="CD15" s="294"/>
      <c r="CE15" s="294"/>
      <c r="CF15" s="294"/>
      <c r="CG15" s="294"/>
      <c r="CH15" s="294"/>
      <c r="CI15" s="294"/>
      <c r="CJ15" s="211"/>
      <c r="CK15" s="295"/>
      <c r="CL15" s="294"/>
      <c r="CM15" s="294"/>
      <c r="CN15" s="294"/>
      <c r="CO15" s="294"/>
      <c r="CP15" s="294"/>
      <c r="CQ15" s="294"/>
      <c r="CR15" s="211"/>
      <c r="CS15" s="295"/>
      <c r="CT15" s="294"/>
      <c r="CU15" s="294"/>
      <c r="CV15" s="294"/>
      <c r="CW15" s="294"/>
      <c r="CX15" s="294"/>
      <c r="CY15" s="294"/>
      <c r="CZ15" s="211"/>
      <c r="DA15" s="115">
        <f>COUNTIF(I15:CZ15,"P")</f>
        <v>1</v>
      </c>
      <c r="DB15" s="113">
        <f>COUNTIF(I15:CZ15,"E")</f>
        <v>1</v>
      </c>
      <c r="DC15" s="296">
        <f t="shared" ref="DC15" si="1">DB15/DA15</f>
        <v>1</v>
      </c>
    </row>
    <row r="16" spans="1:109" ht="21.75" customHeight="1" x14ac:dyDescent="0.2">
      <c r="A16" s="223"/>
      <c r="B16" s="364"/>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6"/>
      <c r="DA16" s="82">
        <f>SUM(DA15:DA15)</f>
        <v>1</v>
      </c>
      <c r="DB16" s="82">
        <f>SUM(DB15:DB15)</f>
        <v>1</v>
      </c>
      <c r="DC16" s="218">
        <f>DB16/DA16</f>
        <v>1</v>
      </c>
    </row>
    <row r="17" spans="1:107" ht="44.25" customHeight="1" x14ac:dyDescent="0.2">
      <c r="A17" s="223"/>
      <c r="B17" s="537" t="s">
        <v>97</v>
      </c>
      <c r="C17" s="584" t="s">
        <v>115</v>
      </c>
      <c r="D17" s="585"/>
      <c r="E17" s="585"/>
      <c r="F17" s="585"/>
      <c r="G17" s="586"/>
      <c r="H17" s="75" t="s">
        <v>69</v>
      </c>
      <c r="I17" s="98"/>
      <c r="J17" s="104"/>
      <c r="K17" s="104"/>
      <c r="L17" s="104"/>
      <c r="M17" s="104"/>
      <c r="N17" s="104"/>
      <c r="O17" s="104"/>
      <c r="P17" s="103"/>
      <c r="Q17" s="104"/>
      <c r="R17" s="99"/>
      <c r="S17" s="99"/>
      <c r="T17" s="99"/>
      <c r="U17" s="99"/>
      <c r="V17" s="99"/>
      <c r="W17" s="99"/>
      <c r="X17" s="103"/>
      <c r="Y17" s="98"/>
      <c r="Z17" s="99"/>
      <c r="AA17" s="99"/>
      <c r="AB17" s="99"/>
      <c r="AC17" s="99"/>
      <c r="AD17" s="99"/>
      <c r="AE17" s="99"/>
      <c r="AF17" s="99"/>
      <c r="AG17" s="98" t="s">
        <v>12</v>
      </c>
      <c r="AH17" s="99" t="s">
        <v>13</v>
      </c>
      <c r="AI17" s="99"/>
      <c r="AJ17" s="99"/>
      <c r="AK17" s="99"/>
      <c r="AL17" s="99"/>
      <c r="AM17" s="99"/>
      <c r="AN17" s="103"/>
      <c r="AO17" s="98"/>
      <c r="AP17" s="99"/>
      <c r="AQ17" s="99"/>
      <c r="AR17" s="99"/>
      <c r="AS17" s="99"/>
      <c r="AT17" s="99"/>
      <c r="AU17" s="99"/>
      <c r="AV17" s="103"/>
      <c r="AW17" s="98"/>
      <c r="AX17" s="99"/>
      <c r="AY17" s="99"/>
      <c r="AZ17" s="99"/>
      <c r="BA17" s="99"/>
      <c r="BB17" s="99"/>
      <c r="BC17" s="99"/>
      <c r="BD17" s="103"/>
      <c r="BE17" s="98"/>
      <c r="BF17" s="99"/>
      <c r="BG17" s="99"/>
      <c r="BH17" s="99"/>
      <c r="BI17" s="99"/>
      <c r="BJ17" s="99"/>
      <c r="BK17" s="99"/>
      <c r="BL17" s="103"/>
      <c r="BM17" s="98"/>
      <c r="BN17" s="99"/>
      <c r="BO17" s="99"/>
      <c r="BP17" s="99"/>
      <c r="BQ17" s="99"/>
      <c r="BR17" s="99"/>
      <c r="BS17" s="99"/>
      <c r="BT17" s="103"/>
      <c r="BU17" s="98"/>
      <c r="BV17" s="99"/>
      <c r="BW17" s="99"/>
      <c r="BX17" s="99"/>
      <c r="BY17" s="99"/>
      <c r="BZ17" s="99"/>
      <c r="CA17" s="99"/>
      <c r="CB17" s="103"/>
      <c r="CC17" s="98"/>
      <c r="CD17" s="99"/>
      <c r="CE17" s="99"/>
      <c r="CF17" s="99"/>
      <c r="CG17" s="99" t="s">
        <v>42</v>
      </c>
      <c r="CH17" s="99"/>
      <c r="CI17" s="99"/>
      <c r="CJ17" s="103"/>
      <c r="CK17" s="98"/>
      <c r="CL17" s="99"/>
      <c r="CM17" s="99"/>
      <c r="CN17" s="99"/>
      <c r="CO17" s="99"/>
      <c r="CP17" s="99"/>
      <c r="CQ17" s="99"/>
      <c r="CR17" s="103"/>
      <c r="CS17" s="98"/>
      <c r="CT17" s="99"/>
      <c r="CU17" s="99"/>
      <c r="CV17" s="99"/>
      <c r="CW17" s="99"/>
      <c r="CX17" s="99"/>
      <c r="CY17" s="99"/>
      <c r="CZ17" s="103"/>
      <c r="DA17" s="115">
        <f>COUNTIF(I17:CZ17,"P")</f>
        <v>2</v>
      </c>
      <c r="DB17" s="102">
        <f>COUNTIF(I17:CZ17,"E")</f>
        <v>1</v>
      </c>
      <c r="DC17" s="198">
        <f t="shared" ref="DC17:DC24" si="2">DB17/DA17</f>
        <v>0.5</v>
      </c>
    </row>
    <row r="18" spans="1:107" ht="49.5" customHeight="1" x14ac:dyDescent="0.2">
      <c r="A18" s="223"/>
      <c r="B18" s="537"/>
      <c r="C18" s="587" t="s">
        <v>135</v>
      </c>
      <c r="D18" s="588"/>
      <c r="E18" s="588"/>
      <c r="F18" s="588"/>
      <c r="G18" s="589"/>
      <c r="H18" s="72" t="s">
        <v>69</v>
      </c>
      <c r="I18" s="124"/>
      <c r="J18" s="189"/>
      <c r="K18" s="189"/>
      <c r="L18" s="189"/>
      <c r="M18" s="189"/>
      <c r="N18" s="189"/>
      <c r="O18" s="189"/>
      <c r="P18" s="126"/>
      <c r="Q18" s="189" t="s">
        <v>12</v>
      </c>
      <c r="R18" s="125" t="s">
        <v>13</v>
      </c>
      <c r="S18" s="125"/>
      <c r="T18" s="125"/>
      <c r="U18" s="125"/>
      <c r="V18" s="125"/>
      <c r="W18" s="125"/>
      <c r="X18" s="126"/>
      <c r="Y18" s="124"/>
      <c r="Z18" s="125"/>
      <c r="AA18" s="125"/>
      <c r="AB18" s="125"/>
      <c r="AC18" s="125"/>
      <c r="AD18" s="125"/>
      <c r="AE18" s="125"/>
      <c r="AF18" s="125"/>
      <c r="AG18" s="124"/>
      <c r="AH18" s="125"/>
      <c r="AI18" s="125"/>
      <c r="AJ18" s="125"/>
      <c r="AK18" s="125"/>
      <c r="AL18" s="125"/>
      <c r="AM18" s="125"/>
      <c r="AN18" s="126"/>
      <c r="AO18" s="124"/>
      <c r="AP18" s="125"/>
      <c r="AQ18" s="125"/>
      <c r="AR18" s="125"/>
      <c r="AS18" s="125"/>
      <c r="AT18" s="125"/>
      <c r="AU18" s="125"/>
      <c r="AV18" s="126"/>
      <c r="AW18" s="124"/>
      <c r="AX18" s="125"/>
      <c r="AY18" s="125"/>
      <c r="AZ18" s="125"/>
      <c r="BA18" s="125"/>
      <c r="BB18" s="125"/>
      <c r="BC18" s="125"/>
      <c r="BD18" s="126"/>
      <c r="BE18" s="124"/>
      <c r="BF18" s="125"/>
      <c r="BG18" s="125"/>
      <c r="BH18" s="125"/>
      <c r="BI18" s="125"/>
      <c r="BJ18" s="125"/>
      <c r="BK18" s="125"/>
      <c r="BL18" s="126"/>
      <c r="BM18" s="124"/>
      <c r="BN18" s="125"/>
      <c r="BO18" s="125"/>
      <c r="BP18" s="125"/>
      <c r="BQ18" s="125"/>
      <c r="BR18" s="125"/>
      <c r="BS18" s="125" t="s">
        <v>12</v>
      </c>
      <c r="BT18" s="126"/>
      <c r="BU18" s="124"/>
      <c r="BV18" s="125"/>
      <c r="BW18" s="125"/>
      <c r="BX18" s="125"/>
      <c r="BY18" s="125"/>
      <c r="BZ18" s="125"/>
      <c r="CA18" s="125"/>
      <c r="CB18" s="126"/>
      <c r="CC18" s="124"/>
      <c r="CD18" s="125"/>
      <c r="CE18" s="125"/>
      <c r="CF18" s="125"/>
      <c r="CG18" s="125"/>
      <c r="CH18" s="125"/>
      <c r="CI18" s="125"/>
      <c r="CJ18" s="126"/>
      <c r="CK18" s="124"/>
      <c r="CL18" s="125"/>
      <c r="CM18" s="125"/>
      <c r="CN18" s="125"/>
      <c r="CO18" s="125"/>
      <c r="CP18" s="125"/>
      <c r="CQ18" s="125"/>
      <c r="CR18" s="126"/>
      <c r="CS18" s="124"/>
      <c r="CT18" s="125"/>
      <c r="CU18" s="125"/>
      <c r="CV18" s="125"/>
      <c r="CW18" s="125"/>
      <c r="CX18" s="125"/>
      <c r="CY18" s="125"/>
      <c r="CZ18" s="192"/>
      <c r="DA18" s="131">
        <f>COUNTIF(I18:CZ18,"P")</f>
        <v>2</v>
      </c>
      <c r="DB18" s="129">
        <f>COUNTIF(I18:CZ18,"E")</f>
        <v>1</v>
      </c>
      <c r="DC18" s="130">
        <f t="shared" si="2"/>
        <v>0.5</v>
      </c>
    </row>
    <row r="19" spans="1:107" ht="22.5" customHeight="1" x14ac:dyDescent="0.2">
      <c r="A19" s="223"/>
      <c r="B19" s="36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6"/>
      <c r="DA19" s="82">
        <f>SUM(DA17:DA18)</f>
        <v>4</v>
      </c>
      <c r="DB19" s="82">
        <f>SUM(DB17:DB18)</f>
        <v>2</v>
      </c>
      <c r="DC19" s="218">
        <f>DB19/DA19</f>
        <v>0.5</v>
      </c>
    </row>
    <row r="20" spans="1:107" ht="35.25" customHeight="1" x14ac:dyDescent="0.2">
      <c r="A20" s="223"/>
      <c r="B20" s="554" t="s">
        <v>95</v>
      </c>
      <c r="C20" s="570" t="s">
        <v>142</v>
      </c>
      <c r="D20" s="403"/>
      <c r="E20" s="403"/>
      <c r="F20" s="403"/>
      <c r="G20" s="553"/>
      <c r="H20" s="72" t="s">
        <v>69</v>
      </c>
      <c r="I20" s="199"/>
      <c r="J20" s="200"/>
      <c r="K20" s="200"/>
      <c r="L20" s="200"/>
      <c r="M20" s="200"/>
      <c r="N20" s="200"/>
      <c r="O20" s="200"/>
      <c r="P20" s="200"/>
      <c r="Q20" s="201"/>
      <c r="R20" s="202"/>
      <c r="S20" s="202"/>
      <c r="T20" s="202"/>
      <c r="U20" s="202"/>
      <c r="V20" s="202"/>
      <c r="W20" s="202"/>
      <c r="X20" s="202"/>
      <c r="Y20" s="201"/>
      <c r="Z20" s="202"/>
      <c r="AA20" s="202"/>
      <c r="AB20" s="202"/>
      <c r="AC20" s="202"/>
      <c r="AD20" s="202"/>
      <c r="AE20" s="202"/>
      <c r="AF20" s="203"/>
      <c r="AG20" s="204"/>
      <c r="AH20" s="202"/>
      <c r="AI20" s="202"/>
      <c r="AJ20" s="202"/>
      <c r="AK20" s="202"/>
      <c r="AL20" s="202"/>
      <c r="AM20" s="202"/>
      <c r="AN20" s="203"/>
      <c r="AO20" s="204"/>
      <c r="AP20" s="202"/>
      <c r="AQ20" s="202"/>
      <c r="AR20" s="202"/>
      <c r="AS20" s="202"/>
      <c r="AT20" s="202"/>
      <c r="AU20" s="202"/>
      <c r="AV20" s="203"/>
      <c r="AW20" s="204"/>
      <c r="AX20" s="202"/>
      <c r="AY20" s="202"/>
      <c r="AZ20" s="202"/>
      <c r="BA20" s="202"/>
      <c r="BB20" s="202"/>
      <c r="BC20" s="202"/>
      <c r="BD20" s="203"/>
      <c r="BE20" s="204"/>
      <c r="BF20" s="202"/>
      <c r="BG20" s="202"/>
      <c r="BH20" s="202"/>
      <c r="BI20" s="202"/>
      <c r="BJ20" s="202"/>
      <c r="BK20" s="202"/>
      <c r="BL20" s="203"/>
      <c r="BM20" s="204"/>
      <c r="BN20" s="202"/>
      <c r="BO20" s="202"/>
      <c r="BP20" s="202"/>
      <c r="BQ20" s="202"/>
      <c r="BR20" s="202"/>
      <c r="BS20" s="202"/>
      <c r="BT20" s="203"/>
      <c r="BU20" s="204"/>
      <c r="BV20" s="202"/>
      <c r="BW20" s="202" t="s">
        <v>12</v>
      </c>
      <c r="BX20" s="202"/>
      <c r="BY20" s="202"/>
      <c r="BZ20" s="202"/>
      <c r="CA20" s="202"/>
      <c r="CB20" s="203"/>
      <c r="CC20" s="204"/>
      <c r="CD20" s="202"/>
      <c r="CE20" s="202"/>
      <c r="CF20" s="202"/>
      <c r="CG20" s="202"/>
      <c r="CH20" s="202"/>
      <c r="CI20" s="202"/>
      <c r="CJ20" s="203"/>
      <c r="CK20" s="204"/>
      <c r="CL20" s="202"/>
      <c r="CM20" s="202"/>
      <c r="CN20" s="202"/>
      <c r="CO20" s="202"/>
      <c r="CP20" s="202"/>
      <c r="CQ20" s="202"/>
      <c r="CR20" s="203"/>
      <c r="CS20" s="204"/>
      <c r="CT20" s="202"/>
      <c r="CU20" s="202"/>
      <c r="CV20" s="202"/>
      <c r="CW20" s="202"/>
      <c r="CX20" s="202"/>
      <c r="CY20" s="202"/>
      <c r="CZ20" s="203"/>
      <c r="DA20" s="115">
        <f>COUNTIF(I20:CZ20,"P")</f>
        <v>1</v>
      </c>
      <c r="DB20" s="102">
        <f>COUNTIF(I20:CZ20,"E")</f>
        <v>0</v>
      </c>
      <c r="DC20" s="296">
        <f t="shared" ref="DC20" si="3">DB20/DA20</f>
        <v>0</v>
      </c>
    </row>
    <row r="21" spans="1:107" ht="40.5" customHeight="1" x14ac:dyDescent="0.2">
      <c r="A21" s="223"/>
      <c r="B21" s="537"/>
      <c r="C21" s="570" t="s">
        <v>96</v>
      </c>
      <c r="D21" s="403"/>
      <c r="E21" s="403"/>
      <c r="F21" s="403"/>
      <c r="G21" s="553"/>
      <c r="H21" s="72" t="s">
        <v>69</v>
      </c>
      <c r="I21" s="199"/>
      <c r="J21" s="200"/>
      <c r="K21" s="200"/>
      <c r="L21" s="200"/>
      <c r="M21" s="200" t="s">
        <v>42</v>
      </c>
      <c r="N21" s="200" t="s">
        <v>13</v>
      </c>
      <c r="O21" s="200"/>
      <c r="P21" s="200"/>
      <c r="Q21" s="201" t="s">
        <v>12</v>
      </c>
      <c r="R21" s="202" t="s">
        <v>13</v>
      </c>
      <c r="S21" s="202"/>
      <c r="T21" s="202"/>
      <c r="U21" s="202"/>
      <c r="V21" s="202"/>
      <c r="W21" s="202"/>
      <c r="X21" s="202"/>
      <c r="Y21" s="201"/>
      <c r="Z21" s="202"/>
      <c r="AA21" s="202"/>
      <c r="AB21" s="202"/>
      <c r="AC21" s="202"/>
      <c r="AD21" s="202"/>
      <c r="AE21" s="202" t="s">
        <v>42</v>
      </c>
      <c r="AF21" s="203" t="s">
        <v>13</v>
      </c>
      <c r="AG21" s="204"/>
      <c r="AH21" s="202"/>
      <c r="AI21" s="202"/>
      <c r="AJ21" s="202"/>
      <c r="AK21" s="202" t="s">
        <v>12</v>
      </c>
      <c r="AL21" s="202" t="s">
        <v>13</v>
      </c>
      <c r="AM21" s="202"/>
      <c r="AN21" s="203"/>
      <c r="AO21" s="204"/>
      <c r="AP21" s="202"/>
      <c r="AQ21" s="202"/>
      <c r="AR21" s="202"/>
      <c r="AS21" s="202"/>
      <c r="AT21" s="202"/>
      <c r="AU21" s="202" t="s">
        <v>42</v>
      </c>
      <c r="AV21" s="203" t="s">
        <v>13</v>
      </c>
      <c r="AW21" s="204"/>
      <c r="AX21" s="202"/>
      <c r="AY21" s="202"/>
      <c r="AZ21" s="202"/>
      <c r="BA21" s="202"/>
      <c r="BB21" s="202"/>
      <c r="BC21" s="202" t="s">
        <v>12</v>
      </c>
      <c r="BD21" s="203" t="s">
        <v>13</v>
      </c>
      <c r="BE21" s="204"/>
      <c r="BF21" s="202"/>
      <c r="BG21" s="202"/>
      <c r="BH21" s="202"/>
      <c r="BI21" s="202"/>
      <c r="BJ21" s="202"/>
      <c r="BK21" s="202" t="s">
        <v>42</v>
      </c>
      <c r="BL21" s="203" t="s">
        <v>13</v>
      </c>
      <c r="BM21" s="204"/>
      <c r="BN21" s="202"/>
      <c r="BO21" s="202"/>
      <c r="BP21" s="202"/>
      <c r="BQ21" s="202"/>
      <c r="BR21" s="202"/>
      <c r="BS21" s="202" t="s">
        <v>12</v>
      </c>
      <c r="BT21" s="203"/>
      <c r="BU21" s="204"/>
      <c r="BV21" s="202"/>
      <c r="BW21" s="202"/>
      <c r="BX21" s="202"/>
      <c r="BY21" s="202"/>
      <c r="BZ21" s="202"/>
      <c r="CA21" s="202" t="s">
        <v>42</v>
      </c>
      <c r="CB21" s="203"/>
      <c r="CC21" s="204"/>
      <c r="CD21" s="202"/>
      <c r="CE21" s="202"/>
      <c r="CF21" s="202"/>
      <c r="CG21" s="202" t="s">
        <v>12</v>
      </c>
      <c r="CH21" s="202"/>
      <c r="CI21" s="202"/>
      <c r="CJ21" s="203"/>
      <c r="CK21" s="204"/>
      <c r="CL21" s="202"/>
      <c r="CM21" s="202"/>
      <c r="CN21" s="202"/>
      <c r="CO21" s="202"/>
      <c r="CP21" s="202"/>
      <c r="CQ21" s="202" t="s">
        <v>42</v>
      </c>
      <c r="CR21" s="203"/>
      <c r="CS21" s="204"/>
      <c r="CT21" s="202"/>
      <c r="CU21" s="202"/>
      <c r="CV21" s="202"/>
      <c r="CW21" s="202"/>
      <c r="CX21" s="202"/>
      <c r="CY21" s="202" t="s">
        <v>12</v>
      </c>
      <c r="CZ21" s="203"/>
      <c r="DA21" s="131">
        <f>COUNTIF(I21:CZ21,"P")</f>
        <v>12</v>
      </c>
      <c r="DB21" s="102">
        <f>COUNTIF(I21:CZ21,"E")</f>
        <v>7</v>
      </c>
      <c r="DC21" s="205">
        <f t="shared" si="2"/>
        <v>0.58333333333333337</v>
      </c>
    </row>
    <row r="22" spans="1:107" ht="32.25" customHeight="1" x14ac:dyDescent="0.2">
      <c r="A22" s="223"/>
      <c r="B22" s="537"/>
      <c r="C22" s="570" t="s">
        <v>136</v>
      </c>
      <c r="D22" s="403"/>
      <c r="E22" s="403"/>
      <c r="F22" s="403"/>
      <c r="G22" s="553"/>
      <c r="H22" s="72" t="s">
        <v>69</v>
      </c>
      <c r="I22" s="124"/>
      <c r="J22" s="189"/>
      <c r="K22" s="189"/>
      <c r="L22" s="189"/>
      <c r="M22" s="189"/>
      <c r="N22" s="189"/>
      <c r="O22" s="189"/>
      <c r="P22" s="126"/>
      <c r="Q22" s="189"/>
      <c r="R22" s="125"/>
      <c r="S22" s="125"/>
      <c r="T22" s="125"/>
      <c r="U22" s="125"/>
      <c r="V22" s="125"/>
      <c r="W22" s="125"/>
      <c r="X22" s="126"/>
      <c r="Y22" s="124" t="s">
        <v>12</v>
      </c>
      <c r="Z22" s="189" t="s">
        <v>13</v>
      </c>
      <c r="AA22" s="189"/>
      <c r="AB22" s="189"/>
      <c r="AC22" s="189"/>
      <c r="AD22" s="189"/>
      <c r="AE22" s="189"/>
      <c r="AF22" s="126"/>
      <c r="AG22" s="189"/>
      <c r="AH22" s="125"/>
      <c r="AI22" s="125"/>
      <c r="AJ22" s="125"/>
      <c r="AK22" s="125"/>
      <c r="AL22" s="125"/>
      <c r="AM22" s="125"/>
      <c r="AN22" s="126"/>
      <c r="AO22" s="124"/>
      <c r="AP22" s="189"/>
      <c r="AQ22" s="189"/>
      <c r="AR22" s="189"/>
      <c r="AS22" s="189"/>
      <c r="AT22" s="189"/>
      <c r="AU22" s="189"/>
      <c r="AV22" s="126"/>
      <c r="AW22" s="189"/>
      <c r="AX22" s="125"/>
      <c r="AY22" s="125" t="s">
        <v>12</v>
      </c>
      <c r="AZ22" s="125" t="s">
        <v>13</v>
      </c>
      <c r="BA22" s="125"/>
      <c r="BB22" s="125"/>
      <c r="BC22" s="125"/>
      <c r="BD22" s="126"/>
      <c r="BE22" s="124"/>
      <c r="BF22" s="189"/>
      <c r="BG22" s="189"/>
      <c r="BH22" s="189"/>
      <c r="BI22" s="189"/>
      <c r="BJ22" s="189"/>
      <c r="BK22" s="189"/>
      <c r="BL22" s="126"/>
      <c r="BM22" s="189"/>
      <c r="BN22" s="125"/>
      <c r="BO22" s="125"/>
      <c r="BP22" s="125"/>
      <c r="BQ22" s="125"/>
      <c r="BR22" s="125"/>
      <c r="BS22" s="125"/>
      <c r="BT22" s="126"/>
      <c r="BU22" s="124"/>
      <c r="BV22" s="189"/>
      <c r="BW22" s="189" t="s">
        <v>12</v>
      </c>
      <c r="BX22" s="189"/>
      <c r="BY22" s="189"/>
      <c r="BZ22" s="189"/>
      <c r="CA22" s="189"/>
      <c r="CB22" s="126"/>
      <c r="CC22" s="189"/>
      <c r="CD22" s="125"/>
      <c r="CE22" s="125"/>
      <c r="CF22" s="125"/>
      <c r="CG22" s="125"/>
      <c r="CH22" s="125"/>
      <c r="CI22" s="125"/>
      <c r="CJ22" s="126"/>
      <c r="CK22" s="124"/>
      <c r="CL22" s="189"/>
      <c r="CM22" s="189"/>
      <c r="CN22" s="189"/>
      <c r="CO22" s="189"/>
      <c r="CP22" s="189"/>
      <c r="CQ22" s="189"/>
      <c r="CR22" s="126"/>
      <c r="CS22" s="189"/>
      <c r="CT22" s="125"/>
      <c r="CU22" s="125"/>
      <c r="CV22" s="125"/>
      <c r="CW22" s="125"/>
      <c r="CX22" s="125"/>
      <c r="CY22" s="125" t="s">
        <v>12</v>
      </c>
      <c r="CZ22" s="126"/>
      <c r="DA22" s="124">
        <f>COUNTIF(I22:CZ22,"P")</f>
        <v>4</v>
      </c>
      <c r="DB22" s="189">
        <f>COUNTIF(I22:CZ22,"E")</f>
        <v>2</v>
      </c>
      <c r="DC22" s="322">
        <f t="shared" si="2"/>
        <v>0.5</v>
      </c>
    </row>
    <row r="23" spans="1:107" ht="54" customHeight="1" x14ac:dyDescent="0.2">
      <c r="A23" s="223"/>
      <c r="B23" s="421"/>
      <c r="C23" s="401" t="s">
        <v>138</v>
      </c>
      <c r="D23" s="401"/>
      <c r="E23" s="401"/>
      <c r="F23" s="401"/>
      <c r="G23" s="401"/>
      <c r="H23" s="72" t="s">
        <v>69</v>
      </c>
      <c r="I23" s="124"/>
      <c r="J23" s="189"/>
      <c r="K23" s="189"/>
      <c r="L23" s="189"/>
      <c r="M23" s="189"/>
      <c r="N23" s="189"/>
      <c r="O23" s="189"/>
      <c r="P23" s="126"/>
      <c r="Q23" s="189"/>
      <c r="R23" s="125"/>
      <c r="S23" s="125"/>
      <c r="T23" s="125"/>
      <c r="U23" s="125"/>
      <c r="V23" s="125"/>
      <c r="W23" s="125"/>
      <c r="X23" s="126"/>
      <c r="Y23" s="124"/>
      <c r="Z23" s="189"/>
      <c r="AA23" s="189"/>
      <c r="AB23" s="189"/>
      <c r="AC23" s="189"/>
      <c r="AD23" s="189"/>
      <c r="AE23" s="189"/>
      <c r="AF23" s="126"/>
      <c r="AG23" s="189"/>
      <c r="AH23" s="125"/>
      <c r="AI23" s="125"/>
      <c r="AJ23" s="125"/>
      <c r="AK23" s="125"/>
      <c r="AL23" s="125"/>
      <c r="AM23" s="125"/>
      <c r="AN23" s="126"/>
      <c r="AO23" s="124"/>
      <c r="AP23" s="189"/>
      <c r="AQ23" s="189"/>
      <c r="AR23" s="189"/>
      <c r="AS23" s="189"/>
      <c r="AT23" s="189"/>
      <c r="AU23" s="189"/>
      <c r="AV23" s="126"/>
      <c r="AW23" s="189"/>
      <c r="AX23" s="125"/>
      <c r="AY23" s="125"/>
      <c r="AZ23" s="125"/>
      <c r="BA23" s="125"/>
      <c r="BB23" s="125"/>
      <c r="BC23" s="125"/>
      <c r="BD23" s="126"/>
      <c r="BE23" s="124"/>
      <c r="BF23" s="189"/>
      <c r="BG23" s="189"/>
      <c r="BH23" s="189"/>
      <c r="BI23" s="189"/>
      <c r="BJ23" s="189"/>
      <c r="BK23" s="189"/>
      <c r="BL23" s="126"/>
      <c r="BM23" s="189"/>
      <c r="BN23" s="125"/>
      <c r="BO23" s="125"/>
      <c r="BP23" s="125"/>
      <c r="BQ23" s="125"/>
      <c r="BR23" s="125"/>
      <c r="BS23" s="125"/>
      <c r="BT23" s="126"/>
      <c r="BU23" s="124"/>
      <c r="BV23" s="189"/>
      <c r="BW23" s="189"/>
      <c r="BX23" s="189"/>
      <c r="BY23" s="189"/>
      <c r="BZ23" s="189"/>
      <c r="CA23" s="189"/>
      <c r="CB23" s="126"/>
      <c r="CC23" s="189"/>
      <c r="CD23" s="125"/>
      <c r="CE23" s="125"/>
      <c r="CF23" s="125"/>
      <c r="CG23" s="125"/>
      <c r="CH23" s="125"/>
      <c r="CI23" s="125"/>
      <c r="CJ23" s="126"/>
      <c r="CK23" s="124"/>
      <c r="CL23" s="189"/>
      <c r="CM23" s="189"/>
      <c r="CN23" s="189"/>
      <c r="CO23" s="189"/>
      <c r="CP23" s="189"/>
      <c r="CQ23" s="189"/>
      <c r="CR23" s="126"/>
      <c r="CS23" s="189"/>
      <c r="CT23" s="125"/>
      <c r="CU23" s="125"/>
      <c r="CV23" s="125"/>
      <c r="CW23" s="125" t="s">
        <v>12</v>
      </c>
      <c r="CX23" s="125"/>
      <c r="CY23" s="125"/>
      <c r="CZ23" s="126"/>
      <c r="DA23" s="131">
        <f>COUNTIF(I23:CZ23,"P")</f>
        <v>1</v>
      </c>
      <c r="DB23" s="102">
        <f>COUNTIF(I23:CZ23,"E")</f>
        <v>0</v>
      </c>
      <c r="DC23" s="205">
        <f t="shared" si="2"/>
        <v>0</v>
      </c>
    </row>
    <row r="24" spans="1:107" ht="22.5" customHeight="1" x14ac:dyDescent="0.2">
      <c r="A24" s="302"/>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2"/>
      <c r="AZ24" s="582"/>
      <c r="BA24" s="582"/>
      <c r="BB24" s="582"/>
      <c r="BC24" s="582"/>
      <c r="BD24" s="582"/>
      <c r="BE24" s="582"/>
      <c r="BF24" s="582"/>
      <c r="BG24" s="582"/>
      <c r="BH24" s="582"/>
      <c r="BI24" s="582"/>
      <c r="BJ24" s="582"/>
      <c r="BK24" s="582"/>
      <c r="BL24" s="582"/>
      <c r="BM24" s="582"/>
      <c r="BN24" s="582"/>
      <c r="BO24" s="582"/>
      <c r="BP24" s="582"/>
      <c r="BQ24" s="582"/>
      <c r="BR24" s="582"/>
      <c r="BS24" s="582"/>
      <c r="BT24" s="582"/>
      <c r="BU24" s="582"/>
      <c r="BV24" s="582"/>
      <c r="BW24" s="582"/>
      <c r="BX24" s="582"/>
      <c r="BY24" s="582"/>
      <c r="BZ24" s="582"/>
      <c r="CA24" s="582"/>
      <c r="CB24" s="582"/>
      <c r="CC24" s="582"/>
      <c r="CD24" s="582"/>
      <c r="CE24" s="582"/>
      <c r="CF24" s="582"/>
      <c r="CG24" s="582"/>
      <c r="CH24" s="582"/>
      <c r="CI24" s="582"/>
      <c r="CJ24" s="582"/>
      <c r="CK24" s="582"/>
      <c r="CL24" s="582"/>
      <c r="CM24" s="582"/>
      <c r="CN24" s="582"/>
      <c r="CO24" s="582"/>
      <c r="CP24" s="582"/>
      <c r="CQ24" s="582"/>
      <c r="CR24" s="582"/>
      <c r="CS24" s="582"/>
      <c r="CT24" s="582"/>
      <c r="CU24" s="582"/>
      <c r="CV24" s="582"/>
      <c r="CW24" s="582"/>
      <c r="CX24" s="582"/>
      <c r="CY24" s="582"/>
      <c r="CZ24" s="582"/>
      <c r="DA24" s="82">
        <f>SUM(DA20:DA22)</f>
        <v>17</v>
      </c>
      <c r="DB24" s="82">
        <f>SUM(DB20:DB22)</f>
        <v>9</v>
      </c>
      <c r="DC24" s="218">
        <f t="shared" si="2"/>
        <v>0.52941176470588236</v>
      </c>
    </row>
    <row r="25" spans="1:107" s="17" customFormat="1" ht="11.25" customHeight="1" x14ac:dyDescent="0.2">
      <c r="A25" s="303"/>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3"/>
      <c r="AT25" s="583"/>
      <c r="AU25" s="583"/>
      <c r="AV25" s="583"/>
      <c r="AW25" s="583"/>
      <c r="AX25" s="583"/>
      <c r="AY25" s="583"/>
      <c r="AZ25" s="583"/>
      <c r="BA25" s="583"/>
      <c r="BB25" s="583"/>
      <c r="BC25" s="583"/>
      <c r="BD25" s="583"/>
      <c r="BE25" s="583"/>
      <c r="BF25" s="583"/>
      <c r="BG25" s="583"/>
      <c r="BH25" s="583"/>
      <c r="BI25" s="583"/>
      <c r="BJ25" s="583"/>
      <c r="BK25" s="583"/>
      <c r="BL25" s="583"/>
      <c r="BM25" s="583"/>
      <c r="BN25" s="583"/>
      <c r="BO25" s="583"/>
      <c r="BP25" s="583"/>
      <c r="BQ25" s="583"/>
      <c r="BR25" s="583"/>
      <c r="BS25" s="583"/>
      <c r="BT25" s="583"/>
      <c r="BU25" s="583"/>
      <c r="BV25" s="583"/>
      <c r="BW25" s="583"/>
      <c r="BX25" s="583"/>
      <c r="BY25" s="583"/>
      <c r="BZ25" s="583"/>
      <c r="CA25" s="583"/>
      <c r="CB25" s="583"/>
      <c r="CC25" s="583"/>
      <c r="CD25" s="583"/>
      <c r="CE25" s="583"/>
      <c r="CF25" s="583"/>
      <c r="CG25" s="583"/>
      <c r="CH25" s="583"/>
      <c r="CI25" s="583"/>
      <c r="CJ25" s="583"/>
      <c r="CK25" s="583"/>
      <c r="CL25" s="583"/>
      <c r="CM25" s="583"/>
      <c r="CN25" s="583"/>
      <c r="CO25" s="583"/>
      <c r="CP25" s="583"/>
      <c r="CQ25" s="583"/>
      <c r="CR25" s="583"/>
      <c r="CS25" s="583"/>
      <c r="CT25" s="583"/>
      <c r="CU25" s="583"/>
      <c r="CV25" s="583"/>
      <c r="CW25" s="583"/>
      <c r="CX25" s="583"/>
      <c r="CY25" s="583"/>
      <c r="CZ25" s="583"/>
      <c r="DA25" s="231"/>
      <c r="DB25" s="231"/>
      <c r="DC25" s="297"/>
    </row>
    <row r="26" spans="1:107" ht="24.75" customHeight="1" x14ac:dyDescent="0.2">
      <c r="A26" s="302"/>
      <c r="B26" s="595"/>
      <c r="C26" s="596"/>
      <c r="D26" s="596"/>
      <c r="E26" s="596"/>
      <c r="F26" s="596"/>
      <c r="G26" s="597"/>
      <c r="H26" s="83" t="s">
        <v>15</v>
      </c>
      <c r="I26" s="362" t="s">
        <v>32</v>
      </c>
      <c r="J26" s="351"/>
      <c r="K26" s="351"/>
      <c r="L26" s="351"/>
      <c r="M26" s="351"/>
      <c r="N26" s="351"/>
      <c r="O26" s="351"/>
      <c r="P26" s="363"/>
      <c r="Q26" s="362" t="str">
        <f>Q11</f>
        <v>FEBRERO</v>
      </c>
      <c r="R26" s="351"/>
      <c r="S26" s="351"/>
      <c r="T26" s="351"/>
      <c r="U26" s="351"/>
      <c r="V26" s="351"/>
      <c r="W26" s="351"/>
      <c r="X26" s="363"/>
      <c r="Y26" s="362" t="str">
        <f>Y11</f>
        <v>MARZO</v>
      </c>
      <c r="Z26" s="351"/>
      <c r="AA26" s="351"/>
      <c r="AB26" s="351"/>
      <c r="AC26" s="351"/>
      <c r="AD26" s="351"/>
      <c r="AE26" s="351"/>
      <c r="AF26" s="363"/>
      <c r="AG26" s="362" t="str">
        <f>AG11</f>
        <v>ABRIL</v>
      </c>
      <c r="AH26" s="351"/>
      <c r="AI26" s="351"/>
      <c r="AJ26" s="351"/>
      <c r="AK26" s="351"/>
      <c r="AL26" s="351"/>
      <c r="AM26" s="351"/>
      <c r="AN26" s="363"/>
      <c r="AO26" s="362" t="str">
        <f>AO11</f>
        <v>MAYO</v>
      </c>
      <c r="AP26" s="351"/>
      <c r="AQ26" s="351"/>
      <c r="AR26" s="351"/>
      <c r="AS26" s="351"/>
      <c r="AT26" s="351"/>
      <c r="AU26" s="351"/>
      <c r="AV26" s="363"/>
      <c r="AW26" s="362" t="str">
        <f>AW11</f>
        <v>JUNIO</v>
      </c>
      <c r="AX26" s="351"/>
      <c r="AY26" s="351"/>
      <c r="AZ26" s="351"/>
      <c r="BA26" s="351"/>
      <c r="BB26" s="351"/>
      <c r="BC26" s="351"/>
      <c r="BD26" s="363"/>
      <c r="BE26" s="362" t="str">
        <f>BE11</f>
        <v>JULIO</v>
      </c>
      <c r="BF26" s="351"/>
      <c r="BG26" s="351"/>
      <c r="BH26" s="351"/>
      <c r="BI26" s="351"/>
      <c r="BJ26" s="351"/>
      <c r="BK26" s="351"/>
      <c r="BL26" s="363"/>
      <c r="BM26" s="362" t="str">
        <f>BM11</f>
        <v>AGOSTO</v>
      </c>
      <c r="BN26" s="351"/>
      <c r="BO26" s="351"/>
      <c r="BP26" s="351"/>
      <c r="BQ26" s="351"/>
      <c r="BR26" s="351"/>
      <c r="BS26" s="351"/>
      <c r="BT26" s="363"/>
      <c r="BU26" s="362" t="str">
        <f>BU11</f>
        <v>SEPTIEMBRE</v>
      </c>
      <c r="BV26" s="351"/>
      <c r="BW26" s="351"/>
      <c r="BX26" s="351"/>
      <c r="BY26" s="351"/>
      <c r="BZ26" s="351"/>
      <c r="CA26" s="351"/>
      <c r="CB26" s="363"/>
      <c r="CC26" s="362" t="str">
        <f>CC11</f>
        <v>OCTUBRE</v>
      </c>
      <c r="CD26" s="351"/>
      <c r="CE26" s="351"/>
      <c r="CF26" s="351"/>
      <c r="CG26" s="351"/>
      <c r="CH26" s="351"/>
      <c r="CI26" s="351"/>
      <c r="CJ26" s="363"/>
      <c r="CK26" s="362" t="str">
        <f>CK11</f>
        <v>NOVIEMBRE</v>
      </c>
      <c r="CL26" s="351"/>
      <c r="CM26" s="351"/>
      <c r="CN26" s="351"/>
      <c r="CO26" s="351"/>
      <c r="CP26" s="351"/>
      <c r="CQ26" s="351"/>
      <c r="CR26" s="363"/>
      <c r="CS26" s="362" t="str">
        <f>CS11</f>
        <v>DICIEMBRE</v>
      </c>
      <c r="CT26" s="351"/>
      <c r="CU26" s="351"/>
      <c r="CV26" s="351"/>
      <c r="CW26" s="351"/>
      <c r="CX26" s="351"/>
      <c r="CY26" s="351"/>
      <c r="CZ26" s="363"/>
      <c r="DA26" s="235"/>
      <c r="DB26" s="236"/>
      <c r="DC26" s="237"/>
    </row>
    <row r="27" spans="1:107" ht="12.75" customHeight="1" x14ac:dyDescent="0.2">
      <c r="A27" s="302"/>
      <c r="B27" s="595"/>
      <c r="C27" s="596"/>
      <c r="D27" s="596"/>
      <c r="E27" s="596"/>
      <c r="F27" s="596"/>
      <c r="G27" s="597"/>
      <c r="H27" s="85" t="s">
        <v>16</v>
      </c>
      <c r="I27" s="415"/>
      <c r="J27" s="415"/>
      <c r="K27" s="415"/>
      <c r="L27" s="415"/>
      <c r="M27" s="416">
        <f>COUNTIF(M14:M23,"P")</f>
        <v>1</v>
      </c>
      <c r="N27" s="416"/>
      <c r="O27" s="416">
        <f>COUNTIF(O14:O23,"P")</f>
        <v>1</v>
      </c>
      <c r="P27" s="416"/>
      <c r="Q27" s="564">
        <f>COUNTIF(Q14:Q23,"P")</f>
        <v>2</v>
      </c>
      <c r="R27" s="565"/>
      <c r="S27" s="415"/>
      <c r="T27" s="415"/>
      <c r="U27" s="415"/>
      <c r="V27" s="415"/>
      <c r="W27" s="415"/>
      <c r="X27" s="415"/>
      <c r="Y27" s="416">
        <f>COUNTIF(Y14:Y23,"P")</f>
        <v>2</v>
      </c>
      <c r="Z27" s="416"/>
      <c r="AA27" s="415"/>
      <c r="AB27" s="415"/>
      <c r="AC27" s="415"/>
      <c r="AD27" s="415"/>
      <c r="AE27" s="417">
        <f>COUNTIF(AE14:AE23,"P")</f>
        <v>1</v>
      </c>
      <c r="AF27" s="417"/>
      <c r="AG27" s="416">
        <f>COUNTIF(AG14:AG23,"P")</f>
        <v>1</v>
      </c>
      <c r="AH27" s="416"/>
      <c r="AI27" s="415"/>
      <c r="AJ27" s="415"/>
      <c r="AK27" s="417">
        <f>COUNTIF(AK14:AK23,"P")</f>
        <v>2</v>
      </c>
      <c r="AL27" s="417"/>
      <c r="AM27" s="415"/>
      <c r="AN27" s="415"/>
      <c r="AO27" s="415"/>
      <c r="AP27" s="415"/>
      <c r="AQ27" s="415"/>
      <c r="AR27" s="415"/>
      <c r="AS27" s="415"/>
      <c r="AT27" s="415"/>
      <c r="AU27" s="417">
        <f>COUNTIF(AU14:AU23,"P")</f>
        <v>1</v>
      </c>
      <c r="AV27" s="417"/>
      <c r="AW27" s="415"/>
      <c r="AX27" s="415"/>
      <c r="AY27" s="416">
        <f>COUNTIF(AY14:AY23,"P")</f>
        <v>1</v>
      </c>
      <c r="AZ27" s="416"/>
      <c r="BA27" s="415"/>
      <c r="BB27" s="415"/>
      <c r="BC27" s="416">
        <f>COUNTIF(BC14:BC23,"P")</f>
        <v>1</v>
      </c>
      <c r="BD27" s="416"/>
      <c r="BE27" s="415"/>
      <c r="BF27" s="415"/>
      <c r="BG27" s="415"/>
      <c r="BH27" s="415"/>
      <c r="BI27" s="417">
        <f>COUNTIF(BI14:BI23,"P")</f>
        <v>1</v>
      </c>
      <c r="BJ27" s="417"/>
      <c r="BK27" s="417">
        <f>COUNTIF(BK14:BK23,"P")</f>
        <v>1</v>
      </c>
      <c r="BL27" s="417"/>
      <c r="BM27" s="415"/>
      <c r="BN27" s="415"/>
      <c r="BO27" s="415"/>
      <c r="BP27" s="415"/>
      <c r="BQ27" s="415"/>
      <c r="BR27" s="415"/>
      <c r="BS27" s="417">
        <f>COUNTIF(BS14:BS23,"P")</f>
        <v>2</v>
      </c>
      <c r="BT27" s="417"/>
      <c r="BU27" s="415"/>
      <c r="BV27" s="415"/>
      <c r="BW27" s="417">
        <f>COUNTIF(BW14:BW23,"P")</f>
        <v>2</v>
      </c>
      <c r="BX27" s="417"/>
      <c r="BY27" s="415"/>
      <c r="BZ27" s="415"/>
      <c r="CA27" s="417">
        <f>COUNTIF(CA14:CA23,"P")</f>
        <v>1</v>
      </c>
      <c r="CB27" s="417"/>
      <c r="CC27" s="415"/>
      <c r="CD27" s="415"/>
      <c r="CE27" s="417">
        <f>COUNTIF(CE14:CE23,"P")</f>
        <v>1</v>
      </c>
      <c r="CF27" s="417"/>
      <c r="CG27" s="417">
        <f>COUNTIF(CG14:CG23,"P")</f>
        <v>2</v>
      </c>
      <c r="CH27" s="417"/>
      <c r="CI27" s="415"/>
      <c r="CJ27" s="415"/>
      <c r="CK27" s="415"/>
      <c r="CL27" s="415"/>
      <c r="CM27" s="415"/>
      <c r="CN27" s="415"/>
      <c r="CO27" s="415"/>
      <c r="CP27" s="415"/>
      <c r="CQ27" s="416">
        <f>COUNTIF(CQ14:CQ23,"P")</f>
        <v>1</v>
      </c>
      <c r="CR27" s="416"/>
      <c r="CS27" s="415"/>
      <c r="CT27" s="415"/>
      <c r="CU27" s="415"/>
      <c r="CV27" s="415"/>
      <c r="CW27" s="416">
        <f>COUNTIF(CW14:CW23,"P")</f>
        <v>1</v>
      </c>
      <c r="CX27" s="416"/>
      <c r="CY27" s="416">
        <f>COUNTIF(CY14:CY23,"P")</f>
        <v>2</v>
      </c>
      <c r="CZ27" s="416"/>
      <c r="DA27" s="282"/>
      <c r="DB27" s="236"/>
      <c r="DC27" s="237"/>
    </row>
    <row r="28" spans="1:107" ht="12.75" customHeight="1" x14ac:dyDescent="0.2">
      <c r="A28" s="302"/>
      <c r="B28" s="595"/>
      <c r="C28" s="596"/>
      <c r="D28" s="596"/>
      <c r="E28" s="596"/>
      <c r="F28" s="596"/>
      <c r="G28" s="597"/>
      <c r="H28" s="85" t="s">
        <v>17</v>
      </c>
      <c r="I28" s="415"/>
      <c r="J28" s="415"/>
      <c r="K28" s="415"/>
      <c r="L28" s="415"/>
      <c r="M28" s="416">
        <f>COUNTIF(N14:N23,"E")</f>
        <v>1</v>
      </c>
      <c r="N28" s="416"/>
      <c r="O28" s="416">
        <f>COUNTIF(P14:P23,"E")</f>
        <v>1</v>
      </c>
      <c r="P28" s="416"/>
      <c r="Q28" s="416">
        <f>COUNTIF(R14:R23,"E")</f>
        <v>2</v>
      </c>
      <c r="R28" s="416"/>
      <c r="S28" s="415"/>
      <c r="T28" s="415"/>
      <c r="U28" s="415"/>
      <c r="V28" s="415"/>
      <c r="W28" s="415"/>
      <c r="X28" s="415"/>
      <c r="Y28" s="416">
        <f>COUNTIF(Z14:Z23,"E")</f>
        <v>2</v>
      </c>
      <c r="Z28" s="416"/>
      <c r="AA28" s="415"/>
      <c r="AB28" s="415"/>
      <c r="AC28" s="415"/>
      <c r="AD28" s="415"/>
      <c r="AE28" s="417">
        <f>COUNTIF(AF14:AF23,"E")</f>
        <v>1</v>
      </c>
      <c r="AF28" s="417"/>
      <c r="AG28" s="416">
        <f>COUNTIF(AH14:AH23,"E")</f>
        <v>1</v>
      </c>
      <c r="AH28" s="416"/>
      <c r="AI28" s="415"/>
      <c r="AJ28" s="415"/>
      <c r="AK28" s="417">
        <f>COUNTIF(AL14:AL23,"E")</f>
        <v>2</v>
      </c>
      <c r="AL28" s="417"/>
      <c r="AM28" s="415"/>
      <c r="AN28" s="415"/>
      <c r="AO28" s="415"/>
      <c r="AP28" s="415"/>
      <c r="AQ28" s="415"/>
      <c r="AR28" s="415"/>
      <c r="AS28" s="415"/>
      <c r="AT28" s="415"/>
      <c r="AU28" s="417">
        <f>COUNTIF(AV14:AV23,"E")</f>
        <v>1</v>
      </c>
      <c r="AV28" s="417"/>
      <c r="AW28" s="415"/>
      <c r="AX28" s="415"/>
      <c r="AY28" s="416">
        <f>COUNTIF(AZ14:AZ23,"E")</f>
        <v>1</v>
      </c>
      <c r="AZ28" s="416"/>
      <c r="BA28" s="415"/>
      <c r="BB28" s="415"/>
      <c r="BC28" s="416">
        <f>COUNTIF(BD14:BD23,"E")</f>
        <v>1</v>
      </c>
      <c r="BD28" s="416"/>
      <c r="BE28" s="415"/>
      <c r="BF28" s="415"/>
      <c r="BG28" s="415"/>
      <c r="BH28" s="415"/>
      <c r="BI28" s="417">
        <f>COUNTIF(BJ14:BJ23,"E")</f>
        <v>1</v>
      </c>
      <c r="BJ28" s="417"/>
      <c r="BK28" s="417">
        <f>COUNTIF(BL14:BL23,"E")</f>
        <v>1</v>
      </c>
      <c r="BL28" s="417"/>
      <c r="BM28" s="415"/>
      <c r="BN28" s="415"/>
      <c r="BO28" s="415"/>
      <c r="BP28" s="415"/>
      <c r="BQ28" s="415"/>
      <c r="BR28" s="415"/>
      <c r="BS28" s="417">
        <f>COUNTIF(BT14:BT23,"E")</f>
        <v>0</v>
      </c>
      <c r="BT28" s="417"/>
      <c r="BU28" s="415"/>
      <c r="BV28" s="415"/>
      <c r="BW28" s="417">
        <f>COUNTIF(BX14:BX23,"E")</f>
        <v>0</v>
      </c>
      <c r="BX28" s="417"/>
      <c r="BY28" s="415"/>
      <c r="BZ28" s="415"/>
      <c r="CA28" s="417">
        <f>COUNTIF(CB14:CB23,"E")</f>
        <v>0</v>
      </c>
      <c r="CB28" s="417"/>
      <c r="CC28" s="415"/>
      <c r="CD28" s="415"/>
      <c r="CE28" s="417">
        <f>COUNTIF(CF14:CF23,"E")</f>
        <v>0</v>
      </c>
      <c r="CF28" s="417"/>
      <c r="CG28" s="417">
        <f>COUNTIF(CH14:CH23,"E")</f>
        <v>0</v>
      </c>
      <c r="CH28" s="417"/>
      <c r="CI28" s="415"/>
      <c r="CJ28" s="415"/>
      <c r="CK28" s="415"/>
      <c r="CL28" s="415"/>
      <c r="CM28" s="415"/>
      <c r="CN28" s="415"/>
      <c r="CO28" s="415"/>
      <c r="CP28" s="415"/>
      <c r="CQ28" s="416">
        <f>COUNTIF(CR14:CR23,"E")</f>
        <v>0</v>
      </c>
      <c r="CR28" s="416"/>
      <c r="CS28" s="415"/>
      <c r="CT28" s="415"/>
      <c r="CU28" s="415"/>
      <c r="CV28" s="415"/>
      <c r="CW28" s="416">
        <f>COUNTIF(CX14:CX23,"E")</f>
        <v>0</v>
      </c>
      <c r="CX28" s="416"/>
      <c r="CY28" s="416">
        <f>COUNTIF(CZ14:CZ23,"E")</f>
        <v>0</v>
      </c>
      <c r="CZ28" s="416"/>
      <c r="DA28" s="282"/>
      <c r="DB28" s="236"/>
      <c r="DC28" s="237"/>
    </row>
    <row r="29" spans="1:107" ht="12.75" customHeight="1" x14ac:dyDescent="0.2">
      <c r="A29" s="302"/>
      <c r="B29" s="595"/>
      <c r="C29" s="596"/>
      <c r="D29" s="596"/>
      <c r="E29" s="596"/>
      <c r="F29" s="596"/>
      <c r="G29" s="597"/>
      <c r="H29" s="85" t="s">
        <v>18</v>
      </c>
      <c r="I29" s="426"/>
      <c r="J29" s="426"/>
      <c r="K29" s="426"/>
      <c r="L29" s="426"/>
      <c r="M29" s="593">
        <f>M28/M27</f>
        <v>1</v>
      </c>
      <c r="N29" s="593"/>
      <c r="O29" s="593">
        <f>O28/O27</f>
        <v>1</v>
      </c>
      <c r="P29" s="593"/>
      <c r="Q29" s="428">
        <f>Q28/Q27</f>
        <v>1</v>
      </c>
      <c r="R29" s="428"/>
      <c r="S29" s="426"/>
      <c r="T29" s="426"/>
      <c r="U29" s="426"/>
      <c r="V29" s="426"/>
      <c r="W29" s="426"/>
      <c r="X29" s="426"/>
      <c r="Y29" s="428">
        <f>+Y28/Y27</f>
        <v>1</v>
      </c>
      <c r="Z29" s="428"/>
      <c r="AA29" s="426"/>
      <c r="AB29" s="426"/>
      <c r="AC29" s="426"/>
      <c r="AD29" s="426"/>
      <c r="AE29" s="427">
        <f t="shared" ref="AE29" si="4">+AE28/AE27</f>
        <v>1</v>
      </c>
      <c r="AF29" s="427"/>
      <c r="AG29" s="428"/>
      <c r="AH29" s="428"/>
      <c r="AI29" s="426"/>
      <c r="AJ29" s="426"/>
      <c r="AK29" s="427">
        <f>+AK28/AK27</f>
        <v>1</v>
      </c>
      <c r="AL29" s="427"/>
      <c r="AM29" s="426"/>
      <c r="AN29" s="426"/>
      <c r="AO29" s="426"/>
      <c r="AP29" s="426"/>
      <c r="AQ29" s="426"/>
      <c r="AR29" s="426"/>
      <c r="AS29" s="426"/>
      <c r="AT29" s="426"/>
      <c r="AU29" s="427">
        <f t="shared" ref="AU29" si="5">+AU28/AU27</f>
        <v>1</v>
      </c>
      <c r="AV29" s="427"/>
      <c r="AW29" s="426"/>
      <c r="AX29" s="426"/>
      <c r="AY29" s="428">
        <f>+AY28/AY27</f>
        <v>1</v>
      </c>
      <c r="AZ29" s="428"/>
      <c r="BA29" s="415"/>
      <c r="BB29" s="415"/>
      <c r="BC29" s="434">
        <f>+BC28/BC27</f>
        <v>1</v>
      </c>
      <c r="BD29" s="435"/>
      <c r="BE29" s="426"/>
      <c r="BF29" s="426"/>
      <c r="BG29" s="426"/>
      <c r="BH29" s="426"/>
      <c r="BI29" s="427">
        <f>BI28/BI27</f>
        <v>1</v>
      </c>
      <c r="BJ29" s="427"/>
      <c r="BK29" s="427">
        <f>BK28/BK27</f>
        <v>1</v>
      </c>
      <c r="BL29" s="427"/>
      <c r="BM29" s="426"/>
      <c r="BN29" s="426"/>
      <c r="BO29" s="426"/>
      <c r="BP29" s="426"/>
      <c r="BQ29" s="426"/>
      <c r="BR29" s="426"/>
      <c r="BS29" s="427">
        <f>BS28/BS27</f>
        <v>0</v>
      </c>
      <c r="BT29" s="427"/>
      <c r="BU29" s="426"/>
      <c r="BV29" s="426"/>
      <c r="BW29" s="427">
        <f>BW28/BW27</f>
        <v>0</v>
      </c>
      <c r="BX29" s="427"/>
      <c r="BY29" s="426"/>
      <c r="BZ29" s="426"/>
      <c r="CA29" s="427">
        <f t="shared" ref="CA29" si="6">+CA28/CA27</f>
        <v>0</v>
      </c>
      <c r="CB29" s="427"/>
      <c r="CC29" s="426"/>
      <c r="CD29" s="426"/>
      <c r="CE29" s="427">
        <f>+CE28/CE27</f>
        <v>0</v>
      </c>
      <c r="CF29" s="427"/>
      <c r="CG29" s="427">
        <f>CG28/CG27</f>
        <v>0</v>
      </c>
      <c r="CH29" s="427"/>
      <c r="CI29" s="426"/>
      <c r="CJ29" s="426"/>
      <c r="CK29" s="426"/>
      <c r="CL29" s="426"/>
      <c r="CM29" s="426"/>
      <c r="CN29" s="426"/>
      <c r="CO29" s="426"/>
      <c r="CP29" s="426"/>
      <c r="CQ29" s="428">
        <f>CQ28/CQ27</f>
        <v>0</v>
      </c>
      <c r="CR29" s="428"/>
      <c r="CS29" s="426"/>
      <c r="CT29" s="426"/>
      <c r="CU29" s="426"/>
      <c r="CV29" s="426"/>
      <c r="CW29" s="428">
        <f>+CW28/CW27</f>
        <v>0</v>
      </c>
      <c r="CX29" s="428"/>
      <c r="CY29" s="428">
        <f>+CY28/CY27</f>
        <v>0</v>
      </c>
      <c r="CZ29" s="428"/>
      <c r="DA29" s="283"/>
      <c r="DB29" s="236"/>
      <c r="DC29" s="237"/>
    </row>
    <row r="30" spans="1:107" ht="12.75" hidden="1" customHeight="1" x14ac:dyDescent="0.2">
      <c r="A30" s="301"/>
      <c r="H30" s="22" t="s">
        <v>19</v>
      </c>
      <c r="I30" s="22"/>
      <c r="J30" s="22"/>
      <c r="K30" s="22"/>
      <c r="L30" s="22"/>
      <c r="M30" s="22"/>
      <c r="N30" s="22"/>
      <c r="O30" s="22"/>
      <c r="P30" s="22"/>
      <c r="Q30" s="354" t="e">
        <f>#REF!+Q29</f>
        <v>#REF!</v>
      </c>
      <c r="R30" s="354"/>
      <c r="S30" s="24"/>
      <c r="T30" s="24"/>
      <c r="U30" s="354" t="e">
        <f>Q30+U27</f>
        <v>#REF!</v>
      </c>
      <c r="V30" s="354"/>
      <c r="W30" s="355" t="e">
        <f>U30+W27</f>
        <v>#REF!</v>
      </c>
      <c r="X30" s="355"/>
      <c r="Y30" s="354" t="e">
        <f>W30+Y27</f>
        <v>#REF!</v>
      </c>
      <c r="Z30" s="354"/>
      <c r="AA30" s="24"/>
      <c r="AB30" s="24"/>
      <c r="AC30" s="354" t="e">
        <f>Y30+AC27</f>
        <v>#REF!</v>
      </c>
      <c r="AD30" s="354"/>
      <c r="AE30" s="355" t="e">
        <f>AC30+AE27</f>
        <v>#REF!</v>
      </c>
      <c r="AF30" s="355"/>
      <c r="AG30" s="354" t="e">
        <f>AE30+AG27</f>
        <v>#REF!</v>
      </c>
      <c r="AH30" s="354"/>
      <c r="AI30" s="24"/>
      <c r="AJ30" s="24"/>
      <c r="AK30" s="354" t="e">
        <f>AG30+AK27</f>
        <v>#REF!</v>
      </c>
      <c r="AL30" s="354"/>
      <c r="AM30" s="355" t="e">
        <f>AK30+AM27</f>
        <v>#REF!</v>
      </c>
      <c r="AN30" s="355"/>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354" t="e">
        <f>AM30+BU27</f>
        <v>#REF!</v>
      </c>
      <c r="BV30" s="354"/>
      <c r="BW30" s="24"/>
      <c r="BX30" s="24"/>
      <c r="BY30" s="354" t="e">
        <f>BU30+BY27</f>
        <v>#REF!</v>
      </c>
      <c r="BZ30" s="354"/>
      <c r="CA30" s="355" t="e">
        <f>BY30+CA27</f>
        <v>#REF!</v>
      </c>
      <c r="CB30" s="355"/>
      <c r="CC30" s="354" t="e">
        <f>CA30+CC27</f>
        <v>#REF!</v>
      </c>
      <c r="CD30" s="354"/>
      <c r="CE30" s="24"/>
      <c r="CF30" s="24"/>
      <c r="CG30" s="354" t="e">
        <f>CC30+CG27</f>
        <v>#REF!</v>
      </c>
      <c r="CH30" s="354"/>
      <c r="CI30" s="355" t="e">
        <f>CG30+CI27</f>
        <v>#REF!</v>
      </c>
      <c r="CJ30" s="355"/>
      <c r="CK30" s="354" t="e">
        <f>CI30+CK27</f>
        <v>#REF!</v>
      </c>
      <c r="CL30" s="354"/>
      <c r="CM30" s="24"/>
      <c r="CN30" s="24"/>
      <c r="CO30" s="354" t="e">
        <f>CK30+CO27</f>
        <v>#REF!</v>
      </c>
      <c r="CP30" s="354"/>
      <c r="CQ30" s="355" t="e">
        <f>CO30+CQ27</f>
        <v>#REF!</v>
      </c>
      <c r="CR30" s="355"/>
      <c r="CS30" s="354" t="e">
        <f>CQ30+CS27</f>
        <v>#REF!</v>
      </c>
      <c r="CT30" s="354"/>
      <c r="CU30" s="24"/>
      <c r="CV30" s="24"/>
      <c r="CW30" s="354" t="e">
        <f>CS30+CW27</f>
        <v>#REF!</v>
      </c>
      <c r="CX30" s="354"/>
      <c r="CY30" s="355" t="e">
        <f>CW30+CY27</f>
        <v>#REF!</v>
      </c>
      <c r="CZ30" s="355"/>
      <c r="DA30" s="37"/>
      <c r="DB30" s="38"/>
      <c r="DC30" s="39"/>
    </row>
    <row r="31" spans="1:107" ht="12.75" hidden="1" customHeight="1" x14ac:dyDescent="0.2">
      <c r="A31" s="301"/>
      <c r="H31" s="22" t="s">
        <v>20</v>
      </c>
      <c r="I31" s="22"/>
      <c r="J31" s="22"/>
      <c r="K31" s="22"/>
      <c r="L31" s="22"/>
      <c r="M31" s="22"/>
      <c r="N31" s="22"/>
      <c r="O31" s="22"/>
      <c r="P31" s="22"/>
      <c r="Q31" s="354" t="e">
        <f>#REF!+Q28</f>
        <v>#REF!</v>
      </c>
      <c r="R31" s="354"/>
      <c r="S31" s="24"/>
      <c r="T31" s="24"/>
      <c r="U31" s="354" t="e">
        <f>Q31+U28</f>
        <v>#REF!</v>
      </c>
      <c r="V31" s="354"/>
      <c r="W31" s="355" t="e">
        <f>U31+W28</f>
        <v>#REF!</v>
      </c>
      <c r="X31" s="355"/>
      <c r="Y31" s="354" t="e">
        <f>W31+Y28</f>
        <v>#REF!</v>
      </c>
      <c r="Z31" s="354"/>
      <c r="AA31" s="24"/>
      <c r="AB31" s="24"/>
      <c r="AC31" s="354" t="e">
        <f>Y31+AC28</f>
        <v>#REF!</v>
      </c>
      <c r="AD31" s="354"/>
      <c r="AE31" s="355" t="e">
        <f>AC31+AE28</f>
        <v>#REF!</v>
      </c>
      <c r="AF31" s="355"/>
      <c r="AG31" s="354" t="e">
        <f>AE31+AG28</f>
        <v>#REF!</v>
      </c>
      <c r="AH31" s="354"/>
      <c r="AI31" s="24"/>
      <c r="AJ31" s="24"/>
      <c r="AK31" s="354" t="e">
        <f>AG31+AK28</f>
        <v>#REF!</v>
      </c>
      <c r="AL31" s="354"/>
      <c r="AM31" s="355" t="e">
        <f>AK31+AM28</f>
        <v>#REF!</v>
      </c>
      <c r="AN31" s="355"/>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354" t="e">
        <f>AM31+BU28</f>
        <v>#REF!</v>
      </c>
      <c r="BV31" s="354"/>
      <c r="BW31" s="24"/>
      <c r="BX31" s="24"/>
      <c r="BY31" s="354" t="e">
        <f>BU31+BY28</f>
        <v>#REF!</v>
      </c>
      <c r="BZ31" s="354"/>
      <c r="CA31" s="355" t="e">
        <f>BY31+CA28</f>
        <v>#REF!</v>
      </c>
      <c r="CB31" s="355"/>
      <c r="CC31" s="354" t="e">
        <f>CA31+CC28</f>
        <v>#REF!</v>
      </c>
      <c r="CD31" s="354"/>
      <c r="CE31" s="24"/>
      <c r="CF31" s="24"/>
      <c r="CG31" s="354" t="e">
        <f>CC31+CG28</f>
        <v>#REF!</v>
      </c>
      <c r="CH31" s="354"/>
      <c r="CI31" s="355" t="e">
        <f>CG31+CI28</f>
        <v>#REF!</v>
      </c>
      <c r="CJ31" s="355"/>
      <c r="CK31" s="354" t="e">
        <f>CI31+CK28</f>
        <v>#REF!</v>
      </c>
      <c r="CL31" s="354"/>
      <c r="CM31" s="24"/>
      <c r="CN31" s="24"/>
      <c r="CO31" s="354" t="e">
        <f>CK31+CO28</f>
        <v>#REF!</v>
      </c>
      <c r="CP31" s="354"/>
      <c r="CQ31" s="355" t="e">
        <f>CO31+CQ28</f>
        <v>#REF!</v>
      </c>
      <c r="CR31" s="355"/>
      <c r="CS31" s="354" t="e">
        <f>CQ31+CS28</f>
        <v>#REF!</v>
      </c>
      <c r="CT31" s="354"/>
      <c r="CU31" s="24"/>
      <c r="CV31" s="24"/>
      <c r="CW31" s="354" t="e">
        <f>CS31+CW28</f>
        <v>#REF!</v>
      </c>
      <c r="CX31" s="354"/>
      <c r="CY31" s="355" t="e">
        <f>CW31+CY28</f>
        <v>#REF!</v>
      </c>
      <c r="CZ31" s="355"/>
      <c r="DA31" s="37"/>
      <c r="DB31" s="38"/>
      <c r="DC31" s="39"/>
    </row>
    <row r="32" spans="1:107" ht="12.75" hidden="1" customHeight="1" x14ac:dyDescent="0.2">
      <c r="A32" s="301"/>
      <c r="H32" s="22" t="s">
        <v>21</v>
      </c>
      <c r="I32" s="22"/>
      <c r="J32" s="22"/>
      <c r="K32" s="22"/>
      <c r="L32" s="22"/>
      <c r="M32" s="22"/>
      <c r="N32" s="22"/>
      <c r="O32" s="22"/>
      <c r="P32" s="22"/>
      <c r="Q32" s="352" t="e">
        <f>+Q31/Q30</f>
        <v>#REF!</v>
      </c>
      <c r="R32" s="353"/>
      <c r="S32" s="25"/>
      <c r="T32" s="25"/>
      <c r="U32" s="352" t="e">
        <f>+U31/U30</f>
        <v>#REF!</v>
      </c>
      <c r="V32" s="353"/>
      <c r="W32" s="352" t="e">
        <f>+W31/W30</f>
        <v>#REF!</v>
      </c>
      <c r="X32" s="353"/>
      <c r="Y32" s="352" t="e">
        <f>+Y31/Y30</f>
        <v>#REF!</v>
      </c>
      <c r="Z32" s="353"/>
      <c r="AA32" s="25"/>
      <c r="AB32" s="25"/>
      <c r="AC32" s="352" t="e">
        <f>+AC31/AC30</f>
        <v>#REF!</v>
      </c>
      <c r="AD32" s="353"/>
      <c r="AE32" s="352" t="e">
        <f>+AE31/AE30</f>
        <v>#REF!</v>
      </c>
      <c r="AF32" s="353"/>
      <c r="AG32" s="352" t="e">
        <f>+AG31/AG30</f>
        <v>#REF!</v>
      </c>
      <c r="AH32" s="353"/>
      <c r="AI32" s="25"/>
      <c r="AJ32" s="25"/>
      <c r="AK32" s="352" t="e">
        <f>+AK31/AK30</f>
        <v>#REF!</v>
      </c>
      <c r="AL32" s="353"/>
      <c r="AM32" s="352" t="e">
        <f>+AM31/AM30</f>
        <v>#REF!</v>
      </c>
      <c r="AN32" s="353"/>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352" t="e">
        <f>+BU31/BU30</f>
        <v>#REF!</v>
      </c>
      <c r="BV32" s="353"/>
      <c r="BW32" s="25"/>
      <c r="BX32" s="25"/>
      <c r="BY32" s="352" t="e">
        <f>+BY31/BY30</f>
        <v>#REF!</v>
      </c>
      <c r="BZ32" s="353"/>
      <c r="CA32" s="352" t="e">
        <f>+CA31/CA30</f>
        <v>#REF!</v>
      </c>
      <c r="CB32" s="353"/>
      <c r="CC32" s="352" t="e">
        <f>+CC31/CC30</f>
        <v>#REF!</v>
      </c>
      <c r="CD32" s="353"/>
      <c r="CE32" s="25"/>
      <c r="CF32" s="25"/>
      <c r="CG32" s="352" t="e">
        <f>+CG31/CG30</f>
        <v>#REF!</v>
      </c>
      <c r="CH32" s="353"/>
      <c r="CI32" s="352" t="e">
        <f>+CI31/CI30</f>
        <v>#REF!</v>
      </c>
      <c r="CJ32" s="353"/>
      <c r="CK32" s="352" t="e">
        <f>+CK31/CK30</f>
        <v>#REF!</v>
      </c>
      <c r="CL32" s="353"/>
      <c r="CM32" s="25"/>
      <c r="CN32" s="25"/>
      <c r="CO32" s="352" t="e">
        <f>+CO31/CO30</f>
        <v>#REF!</v>
      </c>
      <c r="CP32" s="353"/>
      <c r="CQ32" s="352" t="e">
        <f>+CQ31/CQ30</f>
        <v>#REF!</v>
      </c>
      <c r="CR32" s="353"/>
      <c r="CS32" s="352" t="e">
        <f>+CS31/CS30</f>
        <v>#REF!</v>
      </c>
      <c r="CT32" s="353"/>
      <c r="CU32" s="25"/>
      <c r="CV32" s="25"/>
      <c r="CW32" s="352" t="e">
        <f>+CW31/CW30</f>
        <v>#REF!</v>
      </c>
      <c r="CX32" s="353"/>
      <c r="CY32" s="352" t="e">
        <f>+CY31/CY30</f>
        <v>#REF!</v>
      </c>
      <c r="CZ32" s="353"/>
      <c r="DA32" s="40"/>
      <c r="DB32" s="41"/>
      <c r="DC32" s="42"/>
    </row>
    <row r="33" spans="1:107" ht="10.5" customHeight="1" x14ac:dyDescent="0.2">
      <c r="A33" s="301"/>
      <c r="B33" s="356" t="s">
        <v>38</v>
      </c>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356"/>
      <c r="CC33" s="356"/>
      <c r="CD33" s="356"/>
      <c r="CE33" s="356"/>
      <c r="CF33" s="356"/>
      <c r="CG33" s="356"/>
      <c r="CH33" s="356"/>
      <c r="CI33" s="356"/>
      <c r="CJ33" s="356"/>
      <c r="CK33" s="356"/>
      <c r="CL33" s="356"/>
      <c r="CM33" s="356"/>
      <c r="CN33" s="356"/>
      <c r="CO33" s="356"/>
      <c r="CP33" s="356"/>
      <c r="CQ33" s="356"/>
      <c r="CR33" s="356"/>
      <c r="CS33" s="356"/>
      <c r="CT33" s="356"/>
      <c r="CU33" s="356"/>
      <c r="CV33" s="356"/>
      <c r="CW33" s="356"/>
      <c r="CX33" s="356"/>
      <c r="CY33" s="356"/>
      <c r="CZ33" s="356"/>
      <c r="DA33" s="356"/>
      <c r="DB33" s="356"/>
      <c r="DC33" s="357"/>
    </row>
    <row r="35" spans="1:107" x14ac:dyDescent="0.2">
      <c r="H35" s="1" t="s">
        <v>38</v>
      </c>
    </row>
  </sheetData>
  <sheetProtection formatCells="0" formatColumns="0"/>
  <mergeCells count="271">
    <mergeCell ref="C23:G23"/>
    <mergeCell ref="B20:B23"/>
    <mergeCell ref="B14:B15"/>
    <mergeCell ref="C14:G14"/>
    <mergeCell ref="B26:G29"/>
    <mergeCell ref="B9:DC9"/>
    <mergeCell ref="C15:G15"/>
    <mergeCell ref="CS32:CT32"/>
    <mergeCell ref="CW32:CX32"/>
    <mergeCell ref="CY32:CZ32"/>
    <mergeCell ref="CQ31:CR31"/>
    <mergeCell ref="CS31:CT31"/>
    <mergeCell ref="CW31:CX31"/>
    <mergeCell ref="CY31:CZ31"/>
    <mergeCell ref="BU31:BV31"/>
    <mergeCell ref="BY31:BZ31"/>
    <mergeCell ref="CA31:CB31"/>
    <mergeCell ref="CC31:CD31"/>
    <mergeCell ref="CG31:CH31"/>
    <mergeCell ref="CI31:CJ31"/>
    <mergeCell ref="CY30:CZ30"/>
    <mergeCell ref="Q31:R31"/>
    <mergeCell ref="U31:V31"/>
    <mergeCell ref="W31:X31"/>
    <mergeCell ref="Y31:Z31"/>
    <mergeCell ref="AC31:AD31"/>
    <mergeCell ref="AE31:AF31"/>
    <mergeCell ref="AG31:AH31"/>
    <mergeCell ref="AK31:AL31"/>
    <mergeCell ref="B33:DC33"/>
    <mergeCell ref="CC32:CD32"/>
    <mergeCell ref="CG32:CH32"/>
    <mergeCell ref="CI32:CJ32"/>
    <mergeCell ref="CK32:CL32"/>
    <mergeCell ref="CO32:CP32"/>
    <mergeCell ref="CQ32:CR32"/>
    <mergeCell ref="AG32:AH32"/>
    <mergeCell ref="AK32:AL32"/>
    <mergeCell ref="AM32:AN32"/>
    <mergeCell ref="BU32:BV32"/>
    <mergeCell ref="BY32:BZ32"/>
    <mergeCell ref="CA32:CB32"/>
    <mergeCell ref="Q32:R32"/>
    <mergeCell ref="U32:V32"/>
    <mergeCell ref="W32:X32"/>
    <mergeCell ref="Y32:Z32"/>
    <mergeCell ref="AC32:AD32"/>
    <mergeCell ref="AE32:AF32"/>
    <mergeCell ref="AM31:AN31"/>
    <mergeCell ref="CK31:CL31"/>
    <mergeCell ref="CO31:CP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CQ29:CR29"/>
    <mergeCell ref="CS29:CT29"/>
    <mergeCell ref="CU29:CV29"/>
    <mergeCell ref="BY29:BZ29"/>
    <mergeCell ref="CA29:CB29"/>
    <mergeCell ref="CC29:CD29"/>
    <mergeCell ref="CE29:CF29"/>
    <mergeCell ref="CG29:CH29"/>
    <mergeCell ref="CI29:CJ29"/>
    <mergeCell ref="Q30:R30"/>
    <mergeCell ref="U30:V30"/>
    <mergeCell ref="W30:X30"/>
    <mergeCell ref="Y30:Z30"/>
    <mergeCell ref="AC30:AD30"/>
    <mergeCell ref="AE30:AF30"/>
    <mergeCell ref="AG30:AH30"/>
    <mergeCell ref="AK30:AL30"/>
    <mergeCell ref="CK29:CL29"/>
    <mergeCell ref="AG29:AH29"/>
    <mergeCell ref="AI29:AJ29"/>
    <mergeCell ref="BU29:BV29"/>
    <mergeCell ref="BW29:BX29"/>
    <mergeCell ref="AO29:AP29"/>
    <mergeCell ref="AQ29:AR29"/>
    <mergeCell ref="AS29:AT29"/>
    <mergeCell ref="AU29:AV29"/>
    <mergeCell ref="AW29:AX29"/>
    <mergeCell ref="AY29:AZ29"/>
    <mergeCell ref="BA29:BB29"/>
    <mergeCell ref="BC29:BD29"/>
    <mergeCell ref="BE29:BF29"/>
    <mergeCell ref="BG29:BH29"/>
    <mergeCell ref="BI29:BJ29"/>
    <mergeCell ref="CY28:CZ28"/>
    <mergeCell ref="S29:T29"/>
    <mergeCell ref="U29:V29"/>
    <mergeCell ref="W29:X29"/>
    <mergeCell ref="Y29:Z29"/>
    <mergeCell ref="AA29:AB29"/>
    <mergeCell ref="AC29:AD29"/>
    <mergeCell ref="AE29:AF29"/>
    <mergeCell ref="CK28:CL28"/>
    <mergeCell ref="CM28:CN28"/>
    <mergeCell ref="CO28:CP28"/>
    <mergeCell ref="CQ28:CR28"/>
    <mergeCell ref="CS28:CT28"/>
    <mergeCell ref="CU28:CV28"/>
    <mergeCell ref="BY28:BZ28"/>
    <mergeCell ref="CA28:CB28"/>
    <mergeCell ref="CC28:CD28"/>
    <mergeCell ref="CE28:CF28"/>
    <mergeCell ref="CW29:CX29"/>
    <mergeCell ref="CY29:CZ29"/>
    <mergeCell ref="CG28:CH28"/>
    <mergeCell ref="CI28:CJ28"/>
    <mergeCell ref="CM29:CN29"/>
    <mergeCell ref="CO29:CP29"/>
    <mergeCell ref="Q29:R29"/>
    <mergeCell ref="S27:T27"/>
    <mergeCell ref="U27:V27"/>
    <mergeCell ref="W27:X27"/>
    <mergeCell ref="Y27:Z27"/>
    <mergeCell ref="AA27:AB27"/>
    <mergeCell ref="AC27:AD27"/>
    <mergeCell ref="AE27:AF27"/>
    <mergeCell ref="BU28:BV28"/>
    <mergeCell ref="AM27:AN27"/>
    <mergeCell ref="BU27:BV27"/>
    <mergeCell ref="AO28:AP28"/>
    <mergeCell ref="AQ28:AR28"/>
    <mergeCell ref="AS28:AT28"/>
    <mergeCell ref="AU28:AV28"/>
    <mergeCell ref="AW28:AX28"/>
    <mergeCell ref="AY28:AZ28"/>
    <mergeCell ref="BA28:BB28"/>
    <mergeCell ref="BC28:BD28"/>
    <mergeCell ref="BE28:BF28"/>
    <mergeCell ref="BG28:BH28"/>
    <mergeCell ref="BI28:BJ28"/>
    <mergeCell ref="BK28:BL28"/>
    <mergeCell ref="Q26:X26"/>
    <mergeCell ref="Y26:AF26"/>
    <mergeCell ref="AO26:AV26"/>
    <mergeCell ref="I26:P26"/>
    <mergeCell ref="C21:G21"/>
    <mergeCell ref="CC26:CJ26"/>
    <mergeCell ref="CS26:CZ26"/>
    <mergeCell ref="CK26:CR26"/>
    <mergeCell ref="Q28:R28"/>
    <mergeCell ref="S28:T28"/>
    <mergeCell ref="U28:V28"/>
    <mergeCell ref="W28:X28"/>
    <mergeCell ref="Y28:Z28"/>
    <mergeCell ref="AA28:AB28"/>
    <mergeCell ref="AC28:AD28"/>
    <mergeCell ref="AE28:AF28"/>
    <mergeCell ref="BW28:BX28"/>
    <mergeCell ref="CW27:CX27"/>
    <mergeCell ref="BW27:BX27"/>
    <mergeCell ref="CA27:CB27"/>
    <mergeCell ref="CC27:CD27"/>
    <mergeCell ref="CW28:CX28"/>
    <mergeCell ref="CE27:CF27"/>
    <mergeCell ref="CG27:CH27"/>
    <mergeCell ref="O27:P27"/>
    <mergeCell ref="CY27:CZ27"/>
    <mergeCell ref="CM27:CN27"/>
    <mergeCell ref="CO27:CP27"/>
    <mergeCell ref="CQ27:CR27"/>
    <mergeCell ref="CS27:CT27"/>
    <mergeCell ref="CU27:CV27"/>
    <mergeCell ref="AO27:AP27"/>
    <mergeCell ref="BY27:BZ27"/>
    <mergeCell ref="AG27:AH27"/>
    <mergeCell ref="AI27:AJ27"/>
    <mergeCell ref="AK27:AL27"/>
    <mergeCell ref="BI27:BJ27"/>
    <mergeCell ref="BK27:BL27"/>
    <mergeCell ref="BM27:BN27"/>
    <mergeCell ref="BO27:BP27"/>
    <mergeCell ref="BQ27:BR27"/>
    <mergeCell ref="BS27:BT27"/>
    <mergeCell ref="BG27:BH27"/>
    <mergeCell ref="CK27:CL27"/>
    <mergeCell ref="AQ27:AR27"/>
    <mergeCell ref="CI27:CJ27"/>
    <mergeCell ref="I27:J27"/>
    <mergeCell ref="K27:L27"/>
    <mergeCell ref="CQ6:DC6"/>
    <mergeCell ref="BO28:BP28"/>
    <mergeCell ref="BQ28:BR28"/>
    <mergeCell ref="BS28:BT28"/>
    <mergeCell ref="CK11:CR11"/>
    <mergeCell ref="CS11:CZ11"/>
    <mergeCell ref="CC11:CJ11"/>
    <mergeCell ref="I11:P11"/>
    <mergeCell ref="B7:Y7"/>
    <mergeCell ref="Z7:AF7"/>
    <mergeCell ref="AG7:BX7"/>
    <mergeCell ref="BY7:CH7"/>
    <mergeCell ref="CI7:CP7"/>
    <mergeCell ref="CQ7:DC7"/>
    <mergeCell ref="Q11:X11"/>
    <mergeCell ref="C20:G20"/>
    <mergeCell ref="B19:CZ19"/>
    <mergeCell ref="BU11:CB11"/>
    <mergeCell ref="AO11:AV11"/>
    <mergeCell ref="AW11:BD11"/>
    <mergeCell ref="BE11:BL11"/>
    <mergeCell ref="M27:N27"/>
    <mergeCell ref="AG26:AN26"/>
    <mergeCell ref="BU26:CB26"/>
    <mergeCell ref="AS27:AT27"/>
    <mergeCell ref="AU27:AV27"/>
    <mergeCell ref="AW27:AX27"/>
    <mergeCell ref="AY27:AZ27"/>
    <mergeCell ref="BA27:BB27"/>
    <mergeCell ref="BC27:BD27"/>
    <mergeCell ref="BE27:BF27"/>
    <mergeCell ref="AW26:BD26"/>
    <mergeCell ref="DA10:DC11"/>
    <mergeCell ref="I10:CZ10"/>
    <mergeCell ref="BK29:BL29"/>
    <mergeCell ref="BM29:BN29"/>
    <mergeCell ref="BO29:BP29"/>
    <mergeCell ref="BQ29:BR29"/>
    <mergeCell ref="BS29:BT29"/>
    <mergeCell ref="I28:J28"/>
    <mergeCell ref="K28:L28"/>
    <mergeCell ref="M28:N28"/>
    <mergeCell ref="O28:P28"/>
    <mergeCell ref="I29:J29"/>
    <mergeCell ref="K29:L29"/>
    <mergeCell ref="M29:N29"/>
    <mergeCell ref="O29:P29"/>
    <mergeCell ref="BM28:BN28"/>
    <mergeCell ref="AK29:AL29"/>
    <mergeCell ref="AM29:AN29"/>
    <mergeCell ref="AG28:AH28"/>
    <mergeCell ref="AI28:AJ28"/>
    <mergeCell ref="AK28:AL28"/>
    <mergeCell ref="AM28:AN28"/>
    <mergeCell ref="BE26:BL26"/>
    <mergeCell ref="BM26:BT26"/>
    <mergeCell ref="C22:G22"/>
    <mergeCell ref="Q27:R27"/>
    <mergeCell ref="DC3:DC4"/>
    <mergeCell ref="F2:DB2"/>
    <mergeCell ref="F3:DB4"/>
    <mergeCell ref="B2:E4"/>
    <mergeCell ref="B5:DC5"/>
    <mergeCell ref="A1:DC1"/>
    <mergeCell ref="B17:B18"/>
    <mergeCell ref="B16:CZ16"/>
    <mergeCell ref="B24:CZ25"/>
    <mergeCell ref="B8:DC8"/>
    <mergeCell ref="B6:Y6"/>
    <mergeCell ref="Z6:AF6"/>
    <mergeCell ref="AG6:BX6"/>
    <mergeCell ref="BY6:CH6"/>
    <mergeCell ref="CI6:CP6"/>
    <mergeCell ref="Y11:AF11"/>
    <mergeCell ref="AG11:AN11"/>
    <mergeCell ref="BM11:BT11"/>
    <mergeCell ref="C17:G17"/>
    <mergeCell ref="C18:G18"/>
    <mergeCell ref="H10:H12"/>
    <mergeCell ref="B10:G12"/>
  </mergeCells>
  <conditionalFormatting sqref="U12:U13 Q12:Q13 AM12:AM13 DA12 AK12:AK13 AG12:AG13 AE12:AE13 AC12:AC13 Y12:Y13 W12:W13 CA12:CA13 BY12:BY13 BU12:BU13 CI12:CI13 CG12:CG13 CC12:CC13 CQ12:CQ13 CO12:CO13 CK12:CK13 CY12:CY13 CW12:CW13 CS12:CS13 AU12:AU13 BC12:BC13 BK12:BK13 BS12:BS13 AS12:AS13 BA12:BA13 BI12:BI13 BQ12:BQ13 AO12:AO13 AW12:AW13 BE12:BE13 BM12:BM13">
    <cfRule type="cellIs" dxfId="14" priority="48" stopIfTrue="1" operator="equal">
      <formula>"""P"""</formula>
    </cfRule>
  </conditionalFormatting>
  <conditionalFormatting sqref="I15:CZ15 I17:CZ18 I20:CZ23">
    <cfRule type="cellIs" dxfId="13" priority="46" stopIfTrue="1" operator="equal">
      <formula>"P"</formula>
    </cfRule>
    <cfRule type="cellIs" dxfId="12" priority="47" stopIfTrue="1" operator="equal">
      <formula>"E"</formula>
    </cfRule>
  </conditionalFormatting>
  <conditionalFormatting sqref="DA22:DC22">
    <cfRule type="cellIs" dxfId="11" priority="15" stopIfTrue="1" operator="equal">
      <formula>"P"</formula>
    </cfRule>
    <cfRule type="cellIs" dxfId="10" priority="16" stopIfTrue="1" operator="equal">
      <formula>"E"</formula>
    </cfRule>
  </conditionalFormatting>
  <conditionalFormatting sqref="I14:AN14">
    <cfRule type="cellIs" dxfId="9" priority="11" stopIfTrue="1" operator="equal">
      <formula>"P"</formula>
    </cfRule>
    <cfRule type="cellIs" dxfId="8" priority="12" stopIfTrue="1" operator="equal">
      <formula>"E"</formula>
    </cfRule>
  </conditionalFormatting>
  <conditionalFormatting sqref="AO14:BT14">
    <cfRule type="cellIs" dxfId="7" priority="9" stopIfTrue="1" operator="equal">
      <formula>"P"</formula>
    </cfRule>
    <cfRule type="cellIs" dxfId="6" priority="10" stopIfTrue="1" operator="equal">
      <formula>"E"</formula>
    </cfRule>
  </conditionalFormatting>
  <conditionalFormatting sqref="BU14:CY14">
    <cfRule type="cellIs" dxfId="5" priority="7" stopIfTrue="1" operator="equal">
      <formula>"P"</formula>
    </cfRule>
    <cfRule type="cellIs" dxfId="4" priority="8" stopIfTrue="1" operator="equal">
      <formula>"E"</formula>
    </cfRule>
  </conditionalFormatting>
  <conditionalFormatting sqref="CZ14">
    <cfRule type="cellIs" dxfId="3" priority="3" stopIfTrue="1" operator="equal">
      <formula>"P"</formula>
    </cfRule>
    <cfRule type="cellIs" dxfId="2" priority="4" stopIfTrue="1" operator="equal">
      <formula>"E"</formula>
    </cfRule>
  </conditionalFormatting>
  <conditionalFormatting sqref="DA14">
    <cfRule type="cellIs" dxfId="1" priority="1" stopIfTrue="1" operator="equal">
      <formula>"P"</formula>
    </cfRule>
    <cfRule type="cellIs" dxfId="0" priority="2"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J28"/>
  <sheetViews>
    <sheetView topLeftCell="A4" zoomScaleNormal="100" workbookViewId="0">
      <selection activeCell="F16" sqref="F16"/>
    </sheetView>
  </sheetViews>
  <sheetFormatPr baseColWidth="10" defaultRowHeight="12.75" x14ac:dyDescent="0.2"/>
  <cols>
    <col min="2" max="2" width="22.140625" customWidth="1"/>
    <col min="3" max="3" width="13.7109375" customWidth="1"/>
    <col min="4" max="4" width="12.5703125" customWidth="1"/>
    <col min="5" max="5" width="17" customWidth="1"/>
    <col min="9" max="9" width="13.85546875" style="61" bestFit="1" customWidth="1"/>
    <col min="10" max="10" width="19.140625" style="61" customWidth="1"/>
  </cols>
  <sheetData>
    <row r="1" spans="1:8" x14ac:dyDescent="0.2">
      <c r="A1" s="602"/>
      <c r="B1" s="602"/>
      <c r="C1" s="602"/>
      <c r="D1" s="602"/>
      <c r="E1" s="602"/>
    </row>
    <row r="2" spans="1:8" ht="83.25" customHeight="1" x14ac:dyDescent="0.2">
      <c r="B2" s="602"/>
      <c r="C2" s="602"/>
      <c r="D2" s="602"/>
      <c r="E2" s="602"/>
    </row>
    <row r="3" spans="1:8" x14ac:dyDescent="0.2">
      <c r="B3" s="599" t="s">
        <v>84</v>
      </c>
      <c r="C3" s="600"/>
      <c r="D3" s="600"/>
      <c r="E3" s="601"/>
    </row>
    <row r="5" spans="1:8" x14ac:dyDescent="0.2">
      <c r="B5" s="304" t="s">
        <v>46</v>
      </c>
      <c r="C5" s="304" t="s">
        <v>47</v>
      </c>
      <c r="D5" s="304" t="s">
        <v>48</v>
      </c>
      <c r="E5" s="304" t="s">
        <v>49</v>
      </c>
      <c r="F5" s="46"/>
      <c r="H5" s="47"/>
    </row>
    <row r="6" spans="1:8" x14ac:dyDescent="0.2">
      <c r="B6" s="63" t="s">
        <v>98</v>
      </c>
      <c r="C6" s="64">
        <f>'P.A. Agua'!CZ13</f>
        <v>12</v>
      </c>
      <c r="D6" s="64">
        <f>'P.A. Agua'!DA13</f>
        <v>8</v>
      </c>
      <c r="E6" s="65">
        <f>D6/C6</f>
        <v>0.66666666666666663</v>
      </c>
      <c r="F6" s="46"/>
    </row>
    <row r="7" spans="1:8" x14ac:dyDescent="0.2">
      <c r="B7" s="63" t="s">
        <v>99</v>
      </c>
      <c r="C7" s="64">
        <f>'P.A. Energía'!DA13</f>
        <v>24</v>
      </c>
      <c r="D7" s="64">
        <f>'P.A. Energía'!DB13</f>
        <v>14</v>
      </c>
      <c r="E7" s="65">
        <f>D7/C7</f>
        <v>0.58333333333333337</v>
      </c>
      <c r="F7" s="46" t="s">
        <v>38</v>
      </c>
    </row>
    <row r="8" spans="1:8" x14ac:dyDescent="0.2">
      <c r="B8" s="63" t="s">
        <v>100</v>
      </c>
      <c r="C8" s="64">
        <f>'P.A. Residuos'!DB14</f>
        <v>21</v>
      </c>
      <c r="D8" s="64">
        <f>'P.A. Residuos'!DC14</f>
        <v>11</v>
      </c>
      <c r="E8" s="65">
        <f>D8/C8</f>
        <v>0.52380952380952384</v>
      </c>
      <c r="F8" s="46"/>
    </row>
    <row r="9" spans="1:8" x14ac:dyDescent="0.2">
      <c r="B9" s="63" t="s">
        <v>80</v>
      </c>
      <c r="C9" s="64">
        <f>'P.A. Consumo Sostenible'!DA14</f>
        <v>14</v>
      </c>
      <c r="D9" s="64">
        <f>'P.A. Consumo Sostenible'!DB14</f>
        <v>8</v>
      </c>
      <c r="E9" s="65">
        <f t="shared" ref="E9:E10" si="0">D9/C9</f>
        <v>0.5714285714285714</v>
      </c>
      <c r="F9" s="46"/>
    </row>
    <row r="10" spans="1:8" x14ac:dyDescent="0.2">
      <c r="B10" s="63" t="s">
        <v>101</v>
      </c>
      <c r="C10" s="64">
        <f>'P.A. Prácticas Sostenibles'!DA13</f>
        <v>22</v>
      </c>
      <c r="D10" s="64">
        <f>'P.A. Prácticas Sostenibles'!DB13</f>
        <v>12</v>
      </c>
      <c r="E10" s="65">
        <f t="shared" si="0"/>
        <v>0.54545454545454541</v>
      </c>
      <c r="F10" s="46"/>
    </row>
    <row r="11" spans="1:8" x14ac:dyDescent="0.2">
      <c r="B11" s="74" t="s">
        <v>50</v>
      </c>
      <c r="C11" s="64">
        <f>SUM(C6:C10)</f>
        <v>93</v>
      </c>
      <c r="D11" s="64">
        <f>SUM(D6:D10)</f>
        <v>53</v>
      </c>
      <c r="E11" s="65">
        <f>AVERAGE(E6:E10)</f>
        <v>0.57813852813852806</v>
      </c>
      <c r="F11" s="46"/>
    </row>
    <row r="12" spans="1:8" x14ac:dyDescent="0.2">
      <c r="B12" s="603" t="s">
        <v>38</v>
      </c>
      <c r="C12" s="603"/>
      <c r="D12" s="603"/>
      <c r="E12" s="603"/>
    </row>
    <row r="13" spans="1:8" x14ac:dyDescent="0.2">
      <c r="B13" s="602"/>
      <c r="C13" s="602"/>
      <c r="D13" s="602"/>
      <c r="E13" s="602"/>
      <c r="F13" t="s">
        <v>38</v>
      </c>
      <c r="G13" s="51" t="s">
        <v>38</v>
      </c>
    </row>
    <row r="14" spans="1:8" x14ac:dyDescent="0.2">
      <c r="B14" s="604"/>
      <c r="C14" s="604"/>
      <c r="D14" s="604"/>
      <c r="E14" s="604"/>
      <c r="F14" s="46" t="s">
        <v>38</v>
      </c>
    </row>
    <row r="15" spans="1:8" x14ac:dyDescent="0.2">
      <c r="B15" s="305" t="s">
        <v>102</v>
      </c>
      <c r="C15" s="306">
        <f>+C11</f>
        <v>93</v>
      </c>
      <c r="D15" s="307" t="s">
        <v>65</v>
      </c>
      <c r="E15" s="306" t="s">
        <v>64</v>
      </c>
    </row>
    <row r="16" spans="1:8" x14ac:dyDescent="0.2">
      <c r="B16" s="49" t="s">
        <v>51</v>
      </c>
      <c r="C16" s="50"/>
      <c r="D16" s="55"/>
      <c r="E16" s="53"/>
      <c r="F16" s="46"/>
    </row>
    <row r="17" spans="2:6" x14ac:dyDescent="0.2">
      <c r="B17" s="49" t="s">
        <v>52</v>
      </c>
      <c r="C17" s="48"/>
      <c r="D17" s="55"/>
      <c r="E17" s="53"/>
      <c r="F17" s="46"/>
    </row>
    <row r="18" spans="2:6" x14ac:dyDescent="0.2">
      <c r="B18" s="49" t="s">
        <v>53</v>
      </c>
      <c r="C18" s="48"/>
      <c r="D18" s="55"/>
      <c r="E18" s="53"/>
      <c r="F18" s="46"/>
    </row>
    <row r="19" spans="2:6" x14ac:dyDescent="0.2">
      <c r="B19" s="49" t="s">
        <v>54</v>
      </c>
      <c r="C19" s="48"/>
      <c r="D19" s="55"/>
      <c r="E19" s="53"/>
      <c r="F19" s="46"/>
    </row>
    <row r="20" spans="2:6" x14ac:dyDescent="0.2">
      <c r="B20" s="49" t="s">
        <v>55</v>
      </c>
      <c r="C20" s="48"/>
      <c r="D20" s="55"/>
      <c r="E20" s="53"/>
      <c r="F20" s="46"/>
    </row>
    <row r="21" spans="2:6" x14ac:dyDescent="0.2">
      <c r="B21" s="49" t="s">
        <v>56</v>
      </c>
      <c r="C21" s="48"/>
      <c r="D21" s="55"/>
      <c r="E21" s="53"/>
      <c r="F21" s="46"/>
    </row>
    <row r="22" spans="2:6" x14ac:dyDescent="0.2">
      <c r="B22" s="49" t="s">
        <v>57</v>
      </c>
      <c r="C22" s="48"/>
      <c r="D22" s="55"/>
      <c r="E22" s="53"/>
      <c r="F22" s="46"/>
    </row>
    <row r="23" spans="2:6" x14ac:dyDescent="0.2">
      <c r="B23" s="49" t="s">
        <v>59</v>
      </c>
      <c r="C23" s="52"/>
      <c r="D23" s="55"/>
      <c r="E23" s="54"/>
      <c r="F23" s="46"/>
    </row>
    <row r="24" spans="2:6" x14ac:dyDescent="0.2">
      <c r="B24" s="49" t="s">
        <v>60</v>
      </c>
      <c r="C24" s="52"/>
      <c r="D24" s="55"/>
      <c r="E24" s="54"/>
      <c r="F24" s="51" t="s">
        <v>38</v>
      </c>
    </row>
    <row r="25" spans="2:6" x14ac:dyDescent="0.2">
      <c r="B25" s="49" t="s">
        <v>61</v>
      </c>
      <c r="C25" s="52"/>
      <c r="D25" s="55"/>
      <c r="E25" s="54"/>
      <c r="F25" s="51" t="s">
        <v>38</v>
      </c>
    </row>
    <row r="26" spans="2:6" x14ac:dyDescent="0.2">
      <c r="B26" s="49" t="s">
        <v>62</v>
      </c>
      <c r="C26" s="48"/>
      <c r="D26" s="55"/>
      <c r="E26" s="62"/>
    </row>
    <row r="27" spans="2:6" x14ac:dyDescent="0.2">
      <c r="B27" s="49" t="s">
        <v>63</v>
      </c>
      <c r="C27" s="48"/>
      <c r="D27" s="55"/>
      <c r="E27" s="62"/>
    </row>
    <row r="28" spans="2:6" x14ac:dyDescent="0.2">
      <c r="C28" t="s">
        <v>38</v>
      </c>
    </row>
  </sheetData>
  <mergeCells count="4">
    <mergeCell ref="B3:E3"/>
    <mergeCell ref="B2:E2"/>
    <mergeCell ref="B12:E14"/>
    <mergeCell ref="A1:E1"/>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Residuos</vt:lpstr>
      <vt:lpstr>P.A. Consumo Sostenible</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USER</cp:lastModifiedBy>
  <cp:lastPrinted>2019-01-02T19:31:26Z</cp:lastPrinted>
  <dcterms:created xsi:type="dcterms:W3CDTF">2015-11-20T13:47:27Z</dcterms:created>
  <dcterms:modified xsi:type="dcterms:W3CDTF">2023-07-27T14:51:15Z</dcterms:modified>
</cp:coreProperties>
</file>