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Infotep 12\Desktop\"/>
    </mc:Choice>
  </mc:AlternateContent>
  <xr:revisionPtr revIDLastSave="0" documentId="13_ncr:1_{32F073B9-3985-4014-B5A5-8FE170FC9592}" xr6:coauthVersionLast="45" xr6:coauthVersionMax="47" xr10:uidLastSave="{00000000-0000-0000-0000-000000000000}"/>
  <bookViews>
    <workbookView xWindow="-120" yWindow="-120" windowWidth="20730" windowHeight="11040" tabRatio="879" activeTab="4" xr2:uid="{00000000-000D-0000-FFFF-FFFF00000000}"/>
  </bookViews>
  <sheets>
    <sheet name="Planeación." sheetId="64" r:id="rId1"/>
    <sheet name="Gest Financiera" sheetId="30" r:id="rId2"/>
    <sheet name="Tal Hum" sheetId="14" r:id="rId3"/>
    <sheet name="Calidad" sheetId="12" r:id="rId4"/>
    <sheet name="Juridica " sheetId="65" r:id="rId5"/>
    <sheet name="Cont Interno" sheetId="33" r:id="rId6"/>
    <sheet name="Gest Documental" sheetId="32" r:id="rId7"/>
    <sheet name="At al Ciudad" sheetId="28" r:id="rId8"/>
    <sheet name="Sist y Com " sheetId="48" r:id="rId9"/>
    <sheet name="Comp y Mant" sheetId="34" r:id="rId10"/>
    <sheet name="Gest Academica" sheetId="36" r:id="rId11"/>
    <sheet name="Intern " sheetId="55" r:id="rId12"/>
    <sheet name="Invest" sheetId="22" r:id="rId13"/>
    <sheet name="ARCA" sheetId="16" r:id="rId14"/>
    <sheet name="Biblioteca" sheetId="24" r:id="rId15"/>
    <sheet name="Bienestar" sheetId="21" r:id="rId16"/>
    <sheet name="Proy Social" sheetId="17" r:id="rId17"/>
    <sheet name="Egresados" sheetId="25" r:id="rId18"/>
    <sheet name="PIGA" sheetId="27" r:id="rId19"/>
  </sheets>
  <externalReferences>
    <externalReference r:id="rId20"/>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9" i="65" l="1"/>
  <c r="V19" i="65"/>
  <c r="R19" i="65"/>
  <c r="N19" i="65"/>
  <c r="G19" i="65"/>
  <c r="AC18" i="65"/>
  <c r="Y18" i="65"/>
  <c r="U18" i="65"/>
  <c r="U19" i="65" s="1"/>
  <c r="Q18" i="65"/>
  <c r="M18" i="65"/>
  <c r="AC15" i="65"/>
  <c r="Y15" i="65"/>
  <c r="U15" i="65"/>
  <c r="Q15" i="65"/>
  <c r="M15" i="65"/>
  <c r="AC14" i="65"/>
  <c r="AC19" i="65" s="1"/>
  <c r="Y14" i="65"/>
  <c r="U14" i="65"/>
  <c r="Q14" i="65"/>
  <c r="M14" i="65"/>
  <c r="M19" i="65" s="1"/>
  <c r="AC13" i="65"/>
  <c r="Y13" i="65"/>
  <c r="Y19" i="65" s="1"/>
  <c r="U13" i="65"/>
  <c r="Q13" i="65"/>
  <c r="Q19" i="65" s="1"/>
  <c r="M13" i="65"/>
  <c r="Z25" i="64" l="1"/>
  <c r="V25" i="64"/>
  <c r="R25" i="64"/>
  <c r="N25" i="64"/>
  <c r="G25" i="64"/>
  <c r="AC24" i="64"/>
  <c r="Y24" i="64"/>
  <c r="U24" i="64"/>
  <c r="Q24" i="64"/>
  <c r="M24" i="64"/>
  <c r="AC23" i="64"/>
  <c r="Y23" i="64"/>
  <c r="U23" i="64"/>
  <c r="Q23" i="64"/>
  <c r="M23" i="64"/>
  <c r="AC22" i="64"/>
  <c r="Y22" i="64"/>
  <c r="U22" i="64"/>
  <c r="Q22" i="64"/>
  <c r="M22" i="64"/>
  <c r="AC21" i="64"/>
  <c r="Y21" i="64"/>
  <c r="U21" i="64"/>
  <c r="Q21" i="64"/>
  <c r="M21" i="64"/>
  <c r="AC20" i="64"/>
  <c r="Y20" i="64"/>
  <c r="U20" i="64"/>
  <c r="Q20" i="64"/>
  <c r="M20" i="64"/>
  <c r="AC19" i="64"/>
  <c r="Y19" i="64"/>
  <c r="U19" i="64"/>
  <c r="Q19" i="64"/>
  <c r="M19" i="64"/>
  <c r="AC18" i="64"/>
  <c r="Y18" i="64"/>
  <c r="U18" i="64"/>
  <c r="Q18" i="64"/>
  <c r="M18" i="64"/>
  <c r="AC17" i="64"/>
  <c r="Y17" i="64"/>
  <c r="U17" i="64"/>
  <c r="Q17" i="64"/>
  <c r="M17" i="64"/>
  <c r="AC16" i="64"/>
  <c r="Y16" i="64"/>
  <c r="U16" i="64"/>
  <c r="Q16" i="64"/>
  <c r="M16" i="64"/>
  <c r="AC15" i="64"/>
  <c r="Y15" i="64"/>
  <c r="U15" i="64"/>
  <c r="Q15" i="64"/>
  <c r="M15" i="64"/>
  <c r="AC14" i="64"/>
  <c r="Y14" i="64"/>
  <c r="U14" i="64"/>
  <c r="Q14" i="64"/>
  <c r="M14" i="64"/>
  <c r="AC13" i="64"/>
  <c r="AC25" i="64" s="1"/>
  <c r="Y13" i="64"/>
  <c r="Y25" i="64" s="1"/>
  <c r="U13" i="64"/>
  <c r="U25" i="64" s="1"/>
  <c r="Q13" i="64"/>
  <c r="Q25" i="64" s="1"/>
  <c r="M13" i="64"/>
  <c r="M25" i="64" s="1"/>
  <c r="M15" i="16" l="1"/>
  <c r="M14" i="16"/>
  <c r="M13" i="16"/>
  <c r="AC14" i="16"/>
  <c r="AC15" i="16"/>
  <c r="AC16" i="16"/>
  <c r="AC17" i="16"/>
  <c r="Y16" i="16"/>
  <c r="Y17" i="16"/>
  <c r="U17" i="16"/>
  <c r="U16" i="16"/>
  <c r="Q16" i="16"/>
  <c r="Q17" i="16"/>
  <c r="Q19" i="12"/>
  <c r="Q20" i="12"/>
  <c r="Q20" i="27" l="1"/>
  <c r="U20" i="12" l="1"/>
  <c r="U19" i="12"/>
  <c r="Y18" i="28"/>
  <c r="AC18" i="48" l="1"/>
  <c r="Q41" i="55" l="1"/>
  <c r="Q42" i="55"/>
  <c r="M14" i="30" l="1"/>
  <c r="U20" i="30"/>
  <c r="M20" i="30"/>
  <c r="Q20" i="30"/>
  <c r="Y20" i="30"/>
  <c r="B15" i="21" l="1"/>
  <c r="U42" i="55" l="1"/>
  <c r="Y42" i="55"/>
  <c r="U41" i="55"/>
  <c r="Y41" i="55"/>
  <c r="M41" i="55"/>
  <c r="M42" i="55"/>
  <c r="Y14" i="32"/>
  <c r="Y15" i="32"/>
  <c r="Y16" i="32"/>
  <c r="Y17" i="32"/>
  <c r="Y18" i="32"/>
  <c r="Y19" i="32"/>
  <c r="Y20" i="32"/>
  <c r="Y21" i="32"/>
  <c r="Y22" i="32"/>
  <c r="Y23" i="32"/>
  <c r="Y24" i="32"/>
  <c r="Y25" i="32"/>
  <c r="U14" i="32"/>
  <c r="U15" i="32"/>
  <c r="U16" i="32"/>
  <c r="U17" i="32"/>
  <c r="U18" i="32"/>
  <c r="U19" i="32"/>
  <c r="U20" i="32"/>
  <c r="U21" i="32"/>
  <c r="U22" i="32"/>
  <c r="U23" i="32"/>
  <c r="U24" i="32"/>
  <c r="U25" i="32"/>
  <c r="Q14" i="32"/>
  <c r="Q15" i="32"/>
  <c r="Q16" i="32"/>
  <c r="Q17" i="32"/>
  <c r="Q18" i="32"/>
  <c r="Q19" i="32"/>
  <c r="Q20" i="32"/>
  <c r="Q21" i="32"/>
  <c r="Q22" i="32"/>
  <c r="Q23" i="32"/>
  <c r="Q24" i="32"/>
  <c r="Q25" i="32"/>
  <c r="M22" i="32"/>
  <c r="M23" i="32"/>
  <c r="M24" i="32"/>
  <c r="M25" i="32"/>
  <c r="M18" i="32"/>
  <c r="M19" i="32"/>
  <c r="M20" i="32"/>
  <c r="M21" i="32"/>
  <c r="M15" i="32"/>
  <c r="M16" i="32"/>
  <c r="M17" i="32"/>
  <c r="M14" i="32"/>
  <c r="Y26" i="12"/>
  <c r="Y24" i="12"/>
  <c r="Y25" i="12"/>
  <c r="Y22" i="12"/>
  <c r="Y23" i="12"/>
  <c r="Y18" i="12"/>
  <c r="Y19" i="12"/>
  <c r="Y20" i="12"/>
  <c r="Y21" i="12"/>
  <c r="Y15" i="12"/>
  <c r="Y16" i="12"/>
  <c r="Y17" i="12"/>
  <c r="Y14" i="12"/>
  <c r="U21" i="12"/>
  <c r="U22" i="12"/>
  <c r="U23" i="12"/>
  <c r="U16" i="12"/>
  <c r="U17" i="12"/>
  <c r="U18" i="12"/>
  <c r="U14" i="12"/>
  <c r="U15" i="12"/>
  <c r="Q23" i="12"/>
  <c r="Q24" i="12"/>
  <c r="Q25" i="12"/>
  <c r="Q26" i="12"/>
  <c r="Q21" i="12"/>
  <c r="Q18" i="12"/>
  <c r="Q14" i="12"/>
  <c r="Q15" i="12"/>
  <c r="Q16" i="12"/>
  <c r="Q17" i="12"/>
  <c r="M26" i="12"/>
  <c r="M24" i="12"/>
  <c r="M25" i="12"/>
  <c r="M21" i="12"/>
  <c r="M22" i="12"/>
  <c r="M19" i="12"/>
  <c r="M20" i="12"/>
  <c r="M17" i="12"/>
  <c r="M18" i="12"/>
  <c r="M14" i="12"/>
  <c r="Q22" i="12"/>
  <c r="U24" i="12"/>
  <c r="U25" i="12"/>
  <c r="U26" i="12"/>
  <c r="U26" i="17"/>
  <c r="Q13" i="17"/>
  <c r="M19" i="17" l="1"/>
  <c r="Q19" i="17"/>
  <c r="U19" i="17"/>
  <c r="Y19" i="17"/>
  <c r="AC19" i="17"/>
  <c r="U45" i="55" l="1"/>
  <c r="M23" i="12" l="1"/>
  <c r="AC23" i="12"/>
  <c r="M14" i="48"/>
  <c r="M15" i="48"/>
  <c r="M16" i="48"/>
  <c r="M17" i="48"/>
  <c r="M18" i="48"/>
  <c r="M19" i="48"/>
  <c r="M20" i="48"/>
  <c r="M21" i="48"/>
  <c r="M22" i="48"/>
  <c r="M23" i="48"/>
  <c r="M24" i="48"/>
  <c r="U23" i="48"/>
  <c r="U18" i="48"/>
  <c r="U16" i="48"/>
  <c r="Q16" i="48"/>
  <c r="Q17" i="48"/>
  <c r="Q18" i="48"/>
  <c r="Q23" i="48"/>
  <c r="Z53" i="55"/>
  <c r="V53" i="55"/>
  <c r="R53" i="55"/>
  <c r="N53" i="55"/>
  <c r="G53" i="55"/>
  <c r="AC52" i="55"/>
  <c r="Y52" i="55"/>
  <c r="U52" i="55"/>
  <c r="Q52" i="55"/>
  <c r="M52" i="55"/>
  <c r="AC51" i="55"/>
  <c r="Y51" i="55"/>
  <c r="U51" i="55"/>
  <c r="Q51" i="55"/>
  <c r="M51" i="55"/>
  <c r="AC50" i="55"/>
  <c r="Y50" i="55"/>
  <c r="U50" i="55"/>
  <c r="Q50" i="55"/>
  <c r="M50" i="55"/>
  <c r="AC49" i="55"/>
  <c r="Y49" i="55"/>
  <c r="U49" i="55"/>
  <c r="Q49" i="55"/>
  <c r="M49" i="55"/>
  <c r="AC48" i="55"/>
  <c r="Y48" i="55"/>
  <c r="U48" i="55"/>
  <c r="Q48" i="55"/>
  <c r="M48" i="55"/>
  <c r="AC47" i="55"/>
  <c r="Y47" i="55"/>
  <c r="U47" i="55"/>
  <c r="Q47" i="55"/>
  <c r="M47" i="55"/>
  <c r="AC44" i="55"/>
  <c r="Y44" i="55"/>
  <c r="U44" i="55"/>
  <c r="Q44" i="55"/>
  <c r="M44" i="55"/>
  <c r="AC43" i="55"/>
  <c r="Y43" i="55"/>
  <c r="U43" i="55"/>
  <c r="Q43" i="55"/>
  <c r="M43" i="55"/>
  <c r="AC40" i="55"/>
  <c r="Y40" i="55"/>
  <c r="U40" i="55"/>
  <c r="Q40" i="55"/>
  <c r="M40" i="55"/>
  <c r="AC39" i="55"/>
  <c r="Y39" i="55"/>
  <c r="U39" i="55"/>
  <c r="Q39" i="55"/>
  <c r="M39" i="55"/>
  <c r="AC38" i="55"/>
  <c r="Y38" i="55"/>
  <c r="U38" i="55"/>
  <c r="Q38" i="55"/>
  <c r="M38" i="55"/>
  <c r="AC37" i="55"/>
  <c r="Y37" i="55"/>
  <c r="U37" i="55"/>
  <c r="Q37" i="55"/>
  <c r="M37" i="55"/>
  <c r="AC36" i="55"/>
  <c r="Y36" i="55"/>
  <c r="U36" i="55"/>
  <c r="Q36" i="55"/>
  <c r="M36" i="55"/>
  <c r="AC35" i="55"/>
  <c r="Y35" i="55"/>
  <c r="U35" i="55"/>
  <c r="Q35" i="55"/>
  <c r="M35" i="55"/>
  <c r="AC34" i="55"/>
  <c r="Y34" i="55"/>
  <c r="U34" i="55"/>
  <c r="Q34" i="55"/>
  <c r="M34" i="55"/>
  <c r="AC33" i="55"/>
  <c r="Y33" i="55"/>
  <c r="U33" i="55"/>
  <c r="Q33" i="55"/>
  <c r="M33" i="55"/>
  <c r="AC32" i="55"/>
  <c r="Y32" i="55"/>
  <c r="U32" i="55"/>
  <c r="Q32" i="55"/>
  <c r="M32" i="55"/>
  <c r="AC31" i="55"/>
  <c r="Y31" i="55"/>
  <c r="U31" i="55"/>
  <c r="Q31" i="55"/>
  <c r="M31" i="55"/>
  <c r="AC30" i="55"/>
  <c r="Y30" i="55"/>
  <c r="U30" i="55"/>
  <c r="Q30" i="55"/>
  <c r="M30" i="55"/>
  <c r="AC29" i="55"/>
  <c r="Y29" i="55"/>
  <c r="U29" i="55"/>
  <c r="Q29" i="55"/>
  <c r="M29" i="55"/>
  <c r="AC28" i="55"/>
  <c r="Y28" i="55"/>
  <c r="U28" i="55"/>
  <c r="Q28" i="55"/>
  <c r="M28" i="55"/>
  <c r="AC27" i="55"/>
  <c r="Y27" i="55"/>
  <c r="U27" i="55"/>
  <c r="Q27" i="55"/>
  <c r="M27" i="55"/>
  <c r="AC26" i="55"/>
  <c r="Y26" i="55"/>
  <c r="U26" i="55"/>
  <c r="Q26" i="55"/>
  <c r="M26" i="55"/>
  <c r="AC25" i="55"/>
  <c r="Y25" i="55"/>
  <c r="U25" i="55"/>
  <c r="Q25" i="55"/>
  <c r="M25" i="55"/>
  <c r="AC24" i="55"/>
  <c r="Y24" i="55"/>
  <c r="U24" i="55"/>
  <c r="Q24" i="55"/>
  <c r="M24" i="55"/>
  <c r="AC23" i="55"/>
  <c r="Y23" i="55"/>
  <c r="U23" i="55"/>
  <c r="Q23" i="55"/>
  <c r="M23" i="55"/>
  <c r="AC22" i="55"/>
  <c r="Y22" i="55"/>
  <c r="U22" i="55"/>
  <c r="Q22" i="55"/>
  <c r="M22" i="55"/>
  <c r="AC21" i="55"/>
  <c r="Y21" i="55"/>
  <c r="U21" i="55"/>
  <c r="Q21" i="55"/>
  <c r="M21" i="55"/>
  <c r="AC20" i="55"/>
  <c r="Y20" i="55"/>
  <c r="U20" i="55"/>
  <c r="Q20" i="55"/>
  <c r="M20" i="55"/>
  <c r="AC19" i="55"/>
  <c r="Y19" i="55"/>
  <c r="U19" i="55"/>
  <c r="Q19" i="55"/>
  <c r="M19" i="55"/>
  <c r="AC18" i="55"/>
  <c r="Y18" i="55"/>
  <c r="U18" i="55"/>
  <c r="Q18" i="55"/>
  <c r="M18" i="55"/>
  <c r="AC17" i="55"/>
  <c r="Y17" i="55"/>
  <c r="U17" i="55"/>
  <c r="Q17" i="55"/>
  <c r="M17" i="55"/>
  <c r="AC16" i="55"/>
  <c r="Y16" i="55"/>
  <c r="U16" i="55"/>
  <c r="Q16" i="55"/>
  <c r="M16" i="55"/>
  <c r="AC15" i="55"/>
  <c r="Y15" i="55"/>
  <c r="U15" i="55"/>
  <c r="Q15" i="55"/>
  <c r="M15" i="55"/>
  <c r="AC14" i="55"/>
  <c r="Y14" i="55"/>
  <c r="U14" i="55"/>
  <c r="Q14" i="55"/>
  <c r="M14" i="55"/>
  <c r="AC13" i="55"/>
  <c r="Y13" i="55"/>
  <c r="U13" i="55"/>
  <c r="Q13" i="55"/>
  <c r="M13" i="55"/>
  <c r="AC53" i="55" l="1"/>
  <c r="M53" i="55"/>
  <c r="Y53" i="55"/>
  <c r="Q53" i="55"/>
  <c r="U53" i="55"/>
  <c r="Q17" i="27" l="1"/>
  <c r="AC13" i="27"/>
  <c r="M26" i="27"/>
  <c r="Q25" i="17"/>
  <c r="M25" i="27"/>
  <c r="Q26" i="17"/>
  <c r="AC18" i="28"/>
  <c r="M19" i="28"/>
  <c r="Q19" i="28"/>
  <c r="Q18" i="28"/>
  <c r="M17" i="28"/>
  <c r="M18" i="28"/>
  <c r="M13" i="32"/>
  <c r="G26" i="32"/>
  <c r="Q13" i="32"/>
  <c r="AC23" i="14" l="1"/>
  <c r="AC19" i="14"/>
  <c r="AC20" i="14"/>
  <c r="AC25" i="14"/>
  <c r="AC26" i="14"/>
  <c r="AC27" i="14"/>
  <c r="AC28" i="14"/>
  <c r="AC29" i="14"/>
  <c r="U25" i="14"/>
  <c r="U19" i="14"/>
  <c r="U20" i="14"/>
  <c r="Y19" i="14"/>
  <c r="Y20" i="14"/>
  <c r="Y23" i="14"/>
  <c r="Y25" i="14"/>
  <c r="U23" i="14"/>
  <c r="G31" i="14"/>
  <c r="N31" i="14" l="1"/>
  <c r="R31" i="14"/>
  <c r="V31" i="14"/>
  <c r="Z31" i="14"/>
  <c r="Q19" i="14"/>
  <c r="Q20" i="14"/>
  <c r="Q23" i="14"/>
  <c r="Q25" i="14"/>
  <c r="M25" i="14"/>
  <c r="M23" i="14"/>
  <c r="M20" i="14"/>
  <c r="M19" i="14"/>
  <c r="M13" i="14"/>
  <c r="Z25" i="48"/>
  <c r="V25" i="48"/>
  <c r="R25" i="48"/>
  <c r="N25" i="48"/>
  <c r="G25" i="48"/>
  <c r="AC24" i="48"/>
  <c r="Y24" i="48"/>
  <c r="U24" i="48"/>
  <c r="Q24" i="48"/>
  <c r="AC22" i="48"/>
  <c r="Y22" i="48"/>
  <c r="U22" i="48"/>
  <c r="Q22" i="48"/>
  <c r="AC21" i="48"/>
  <c r="Y21" i="48"/>
  <c r="U21" i="48"/>
  <c r="Q21" i="48"/>
  <c r="AC20" i="48"/>
  <c r="Y20" i="48"/>
  <c r="U20" i="48"/>
  <c r="Q20" i="48"/>
  <c r="AC19" i="48"/>
  <c r="Y19" i="48"/>
  <c r="U19" i="48"/>
  <c r="Q19" i="48"/>
  <c r="AC17" i="48"/>
  <c r="Y17" i="48"/>
  <c r="U17" i="48"/>
  <c r="AC15" i="48"/>
  <c r="Y15" i="48"/>
  <c r="U15" i="48"/>
  <c r="Q15" i="48"/>
  <c r="AC14" i="48"/>
  <c r="Y14" i="48"/>
  <c r="U14" i="48"/>
  <c r="Q14" i="48"/>
  <c r="AC13" i="48"/>
  <c r="Y13" i="48"/>
  <c r="U13" i="48"/>
  <c r="Q13" i="48"/>
  <c r="M13" i="48"/>
  <c r="AC14" i="34"/>
  <c r="AC13" i="12"/>
  <c r="AC22" i="12"/>
  <c r="AC25" i="48" l="1"/>
  <c r="U25" i="48"/>
  <c r="Q25" i="48"/>
  <c r="Y25" i="48"/>
  <c r="M25" i="48"/>
  <c r="AC14" i="25"/>
  <c r="AC15" i="25"/>
  <c r="AC16" i="25"/>
  <c r="AC17" i="25"/>
  <c r="AC18" i="25"/>
  <c r="AC19" i="25"/>
  <c r="AC20" i="25"/>
  <c r="AC21" i="25"/>
  <c r="AC22" i="25"/>
  <c r="AC23" i="25"/>
  <c r="AC24" i="25"/>
  <c r="Y14" i="25"/>
  <c r="Y15" i="25"/>
  <c r="Y16" i="25"/>
  <c r="Y17" i="25"/>
  <c r="Y18" i="25"/>
  <c r="Y19" i="25"/>
  <c r="Y20" i="25"/>
  <c r="Y21" i="25"/>
  <c r="Y22" i="25"/>
  <c r="Y23" i="25"/>
  <c r="Y24" i="25"/>
  <c r="U14" i="25"/>
  <c r="U15" i="25"/>
  <c r="U16" i="25"/>
  <c r="U17" i="25"/>
  <c r="U18" i="25"/>
  <c r="U19" i="25"/>
  <c r="U20" i="25"/>
  <c r="U21" i="25"/>
  <c r="U22" i="25"/>
  <c r="U23" i="25"/>
  <c r="U24" i="25"/>
  <c r="U13" i="25"/>
  <c r="Q14" i="25"/>
  <c r="Q15" i="25"/>
  <c r="Q16" i="25"/>
  <c r="Q17" i="25"/>
  <c r="Q18" i="25"/>
  <c r="Q19" i="25"/>
  <c r="Q20" i="25"/>
  <c r="Q21" i="25"/>
  <c r="Q22" i="25"/>
  <c r="Q23" i="25"/>
  <c r="Q24" i="25"/>
  <c r="Q13" i="25"/>
  <c r="M14" i="25"/>
  <c r="M15" i="25"/>
  <c r="M16" i="25"/>
  <c r="M17" i="25"/>
  <c r="M18" i="25"/>
  <c r="M19" i="25"/>
  <c r="M20" i="25"/>
  <c r="M21" i="25"/>
  <c r="M22" i="25"/>
  <c r="M23" i="25"/>
  <c r="M24" i="25"/>
  <c r="M13" i="25"/>
  <c r="AC15" i="27" l="1"/>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15" i="33" l="1"/>
  <c r="AC16" i="33"/>
  <c r="AC17" i="33"/>
  <c r="AC18" i="33"/>
  <c r="AC19" i="33"/>
  <c r="AC20" i="33"/>
  <c r="AC21" i="33"/>
  <c r="AC22" i="33"/>
  <c r="AC23" i="33"/>
  <c r="AC24" i="33"/>
  <c r="AC25" i="33"/>
  <c r="AC26" i="33"/>
  <c r="AC27" i="33"/>
  <c r="AC28" i="33"/>
  <c r="AC29" i="33"/>
  <c r="AC30" i="33"/>
  <c r="AC31" i="33"/>
  <c r="AC32" i="33"/>
  <c r="AC33" i="33"/>
  <c r="AC34" i="33"/>
  <c r="AC35" i="33"/>
  <c r="AC36" i="33"/>
  <c r="AC13" i="33"/>
  <c r="Y29" i="33"/>
  <c r="Y30" i="33"/>
  <c r="Y18" i="33"/>
  <c r="Y19" i="33"/>
  <c r="U18" i="33"/>
  <c r="U19" i="33"/>
  <c r="U29" i="33"/>
  <c r="U30" i="33"/>
  <c r="Q18" i="33"/>
  <c r="Q19" i="33"/>
  <c r="Q29" i="33"/>
  <c r="Q30" i="33"/>
  <c r="Q28" i="33"/>
  <c r="M29" i="33"/>
  <c r="M30" i="33"/>
  <c r="M28" i="33"/>
  <c r="M18" i="33"/>
  <c r="M19" i="33"/>
  <c r="Y15" i="27" l="1"/>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Q15" i="27"/>
  <c r="Q16" i="27"/>
  <c r="Q18" i="27"/>
  <c r="Q19" i="27"/>
  <c r="Q21" i="27"/>
  <c r="Q22" i="27"/>
  <c r="Q23" i="27"/>
  <c r="Q24" i="27"/>
  <c r="Q25" i="27"/>
  <c r="Q26" i="27"/>
  <c r="Q27" i="27"/>
  <c r="Q28" i="27"/>
  <c r="Q29" i="27"/>
  <c r="Q30" i="27"/>
  <c r="Q31" i="27"/>
  <c r="Q32" i="27"/>
  <c r="Q33" i="27"/>
  <c r="Q34" i="27"/>
  <c r="Q35" i="27"/>
  <c r="Q36" i="27"/>
  <c r="Q37" i="27"/>
  <c r="Q38" i="27"/>
  <c r="Q39" i="27"/>
  <c r="Q40" i="27"/>
  <c r="Q41" i="27"/>
  <c r="Q42" i="27"/>
  <c r="Q43" i="27"/>
  <c r="Q44" i="27"/>
  <c r="Q45" i="27"/>
  <c r="U15" i="27"/>
  <c r="U16" i="27"/>
  <c r="U17" i="27"/>
  <c r="U18" i="27"/>
  <c r="U19" i="27"/>
  <c r="U20" i="27"/>
  <c r="U21" i="27"/>
  <c r="U22" i="27"/>
  <c r="U23" i="27"/>
  <c r="U24" i="27"/>
  <c r="U25" i="27"/>
  <c r="U26" i="27"/>
  <c r="U27" i="27"/>
  <c r="U28" i="27"/>
  <c r="U29" i="27"/>
  <c r="U30" i="27"/>
  <c r="U31" i="27"/>
  <c r="U32" i="27"/>
  <c r="U33" i="27"/>
  <c r="U34" i="27"/>
  <c r="U35" i="27"/>
  <c r="U36" i="27"/>
  <c r="U37" i="27"/>
  <c r="U38" i="27"/>
  <c r="U39" i="27"/>
  <c r="U40" i="27"/>
  <c r="U41" i="27"/>
  <c r="U42" i="27"/>
  <c r="U43" i="27"/>
  <c r="M15" i="27"/>
  <c r="M16" i="27"/>
  <c r="M17" i="27"/>
  <c r="M18" i="27"/>
  <c r="M19" i="27"/>
  <c r="M20" i="27"/>
  <c r="M21" i="27"/>
  <c r="M22" i="27"/>
  <c r="M23" i="27"/>
  <c r="M24" i="27"/>
  <c r="M27" i="27"/>
  <c r="M28" i="27"/>
  <c r="M29" i="27"/>
  <c r="M30" i="27"/>
  <c r="M31" i="27"/>
  <c r="M32" i="27"/>
  <c r="M33" i="27"/>
  <c r="M34" i="27"/>
  <c r="M35" i="27"/>
  <c r="M36" i="27"/>
  <c r="M37" i="27"/>
  <c r="M38" i="27"/>
  <c r="M39" i="27"/>
  <c r="M40" i="27"/>
  <c r="M17" i="16" l="1"/>
  <c r="AC13" i="28" l="1"/>
  <c r="AC14" i="28"/>
  <c r="AC15" i="28"/>
  <c r="AC16" i="28"/>
  <c r="AC17" i="28"/>
  <c r="AC19" i="28"/>
  <c r="Y13" i="28"/>
  <c r="Y14" i="28"/>
  <c r="Y15" i="28"/>
  <c r="Y16" i="28"/>
  <c r="Y17" i="28"/>
  <c r="Y19" i="28"/>
  <c r="U13" i="28"/>
  <c r="U14" i="28"/>
  <c r="U15" i="28"/>
  <c r="U16" i="28"/>
  <c r="U17" i="28"/>
  <c r="U19" i="28"/>
  <c r="Q13" i="28"/>
  <c r="Q14" i="28"/>
  <c r="Q15" i="28"/>
  <c r="Q16" i="28"/>
  <c r="Q17" i="28"/>
  <c r="M13" i="28"/>
  <c r="M14" i="28"/>
  <c r="M15" i="28"/>
  <c r="M16" i="28"/>
  <c r="G20" i="28"/>
  <c r="AC14" i="32"/>
  <c r="AC15" i="32"/>
  <c r="AC16" i="32"/>
  <c r="AC17" i="32"/>
  <c r="AC18" i="32"/>
  <c r="AC19" i="32"/>
  <c r="AC20" i="32"/>
  <c r="AC21" i="32"/>
  <c r="AC22" i="32"/>
  <c r="AC23" i="32"/>
  <c r="AC24" i="32"/>
  <c r="AC25" i="32"/>
  <c r="Y14" i="22" l="1"/>
  <c r="Y15" i="22"/>
  <c r="Y16" i="22"/>
  <c r="Y17" i="22"/>
  <c r="Y18" i="22"/>
  <c r="Y19" i="22"/>
  <c r="Y20" i="22"/>
  <c r="Y21" i="22"/>
  <c r="Y22" i="22"/>
  <c r="Y23" i="22"/>
  <c r="Y24" i="22"/>
  <c r="Y25" i="22"/>
  <c r="Y26" i="22"/>
  <c r="Y27" i="22"/>
  <c r="Y28" i="22"/>
  <c r="U14" i="22"/>
  <c r="U15" i="22"/>
  <c r="U16" i="22"/>
  <c r="U17" i="22"/>
  <c r="U18" i="22"/>
  <c r="U19" i="22"/>
  <c r="U20" i="22"/>
  <c r="U21" i="22"/>
  <c r="U22" i="22"/>
  <c r="U23" i="22"/>
  <c r="U24" i="22"/>
  <c r="U25" i="22"/>
  <c r="U26" i="22"/>
  <c r="U27" i="22"/>
  <c r="U28" i="22"/>
  <c r="Q14" i="22"/>
  <c r="Q15" i="22"/>
  <c r="Q16" i="22"/>
  <c r="Q17" i="22"/>
  <c r="Q18" i="22"/>
  <c r="Q19" i="22"/>
  <c r="Q20" i="22"/>
  <c r="Q21" i="22"/>
  <c r="Q22" i="22"/>
  <c r="Q23" i="22"/>
  <c r="Q24" i="22"/>
  <c r="Q25" i="22"/>
  <c r="Q26" i="22"/>
  <c r="Q27" i="22"/>
  <c r="Q28" i="22"/>
  <c r="M14" i="22"/>
  <c r="M15" i="22"/>
  <c r="M16" i="22"/>
  <c r="M17" i="22"/>
  <c r="M18" i="22"/>
  <c r="M19" i="22"/>
  <c r="M20" i="22"/>
  <c r="M21" i="22"/>
  <c r="M22" i="22"/>
  <c r="M23" i="22"/>
  <c r="M24" i="22"/>
  <c r="M25" i="22"/>
  <c r="M26" i="22"/>
  <c r="M27" i="22"/>
  <c r="M28" i="22"/>
  <c r="M13" i="22"/>
  <c r="AC14" i="17" l="1"/>
  <c r="AC15" i="17"/>
  <c r="AC16" i="17"/>
  <c r="AC17" i="17"/>
  <c r="AC18" i="17"/>
  <c r="AC20" i="17"/>
  <c r="AC21" i="17"/>
  <c r="AC22" i="17"/>
  <c r="AC23" i="17"/>
  <c r="AC24" i="17"/>
  <c r="AC25" i="17"/>
  <c r="AC26" i="17"/>
  <c r="Y14" i="17"/>
  <c r="Y15" i="17"/>
  <c r="Y16" i="17"/>
  <c r="Y17" i="17"/>
  <c r="Y18" i="17"/>
  <c r="Y20" i="17"/>
  <c r="Y21" i="17"/>
  <c r="Y22" i="17"/>
  <c r="Y23" i="17"/>
  <c r="Y24" i="17"/>
  <c r="Y25" i="17"/>
  <c r="Y26" i="17"/>
  <c r="U14" i="17"/>
  <c r="U15" i="17"/>
  <c r="U16" i="17"/>
  <c r="U17" i="17"/>
  <c r="U18" i="17"/>
  <c r="U20" i="17"/>
  <c r="U21" i="17"/>
  <c r="U22" i="17"/>
  <c r="U23" i="17"/>
  <c r="U24" i="17"/>
  <c r="U25" i="17"/>
  <c r="Q14" i="17"/>
  <c r="Q15" i="17"/>
  <c r="Q16" i="17"/>
  <c r="Q17" i="17"/>
  <c r="Q18" i="17"/>
  <c r="Q20" i="17"/>
  <c r="Q21" i="17"/>
  <c r="Q22" i="17"/>
  <c r="Q23" i="17"/>
  <c r="Q24" i="17"/>
  <c r="M14" i="17"/>
  <c r="M15" i="17"/>
  <c r="M16" i="17"/>
  <c r="M17" i="17"/>
  <c r="M18" i="17"/>
  <c r="M20" i="17"/>
  <c r="M21" i="17"/>
  <c r="M22" i="17"/>
  <c r="M23" i="17"/>
  <c r="M24" i="17"/>
  <c r="M25" i="17"/>
  <c r="M26" i="17"/>
  <c r="Y14" i="24" l="1"/>
  <c r="Y15" i="24"/>
  <c r="Y16" i="24"/>
  <c r="Y17" i="24"/>
  <c r="Y18" i="24"/>
  <c r="Y19" i="24"/>
  <c r="Y20" i="24"/>
  <c r="Y21" i="24"/>
  <c r="U14" i="24"/>
  <c r="U15" i="24"/>
  <c r="U16" i="24"/>
  <c r="U17" i="24"/>
  <c r="U18" i="24"/>
  <c r="U19" i="24"/>
  <c r="U20" i="24"/>
  <c r="U21" i="24"/>
  <c r="Q14" i="24"/>
  <c r="Q15" i="24"/>
  <c r="Q16" i="24"/>
  <c r="Q17" i="24"/>
  <c r="Q18" i="24"/>
  <c r="Q19" i="24"/>
  <c r="Q20" i="24"/>
  <c r="Q21" i="24"/>
  <c r="M14" i="24"/>
  <c r="M15" i="24"/>
  <c r="M16" i="24"/>
  <c r="M17" i="24"/>
  <c r="M18" i="24"/>
  <c r="M19" i="24"/>
  <c r="M20" i="24"/>
  <c r="M21" i="24"/>
  <c r="Y14" i="14" l="1"/>
  <c r="Y15" i="14"/>
  <c r="Y16" i="14"/>
  <c r="Y17" i="14"/>
  <c r="Y18" i="14"/>
  <c r="Y21" i="14"/>
  <c r="Y22" i="14"/>
  <c r="Y24" i="14"/>
  <c r="Y26" i="14"/>
  <c r="Y27" i="14"/>
  <c r="Y28" i="14"/>
  <c r="Y29" i="14"/>
  <c r="Y30" i="14"/>
  <c r="U14" i="14"/>
  <c r="U15" i="14"/>
  <c r="U16" i="14"/>
  <c r="U17" i="14"/>
  <c r="U18" i="14"/>
  <c r="U21" i="14"/>
  <c r="U22" i="14"/>
  <c r="U24" i="14"/>
  <c r="U26" i="14"/>
  <c r="U27" i="14"/>
  <c r="U28" i="14"/>
  <c r="U29" i="14"/>
  <c r="U30" i="14"/>
  <c r="Q14" i="14"/>
  <c r="Q15" i="14"/>
  <c r="Q16" i="14"/>
  <c r="Q17" i="14"/>
  <c r="Q18" i="14"/>
  <c r="Q21" i="14"/>
  <c r="Q22" i="14"/>
  <c r="Q24" i="14"/>
  <c r="Q26" i="14"/>
  <c r="Q27" i="14"/>
  <c r="Q28" i="14"/>
  <c r="Q29" i="14"/>
  <c r="Q30" i="14"/>
  <c r="M14" i="14"/>
  <c r="M15" i="14"/>
  <c r="M16" i="14"/>
  <c r="M17" i="14"/>
  <c r="M18" i="14"/>
  <c r="M21" i="14"/>
  <c r="M22" i="14"/>
  <c r="M24" i="14"/>
  <c r="M26" i="14"/>
  <c r="M27" i="14"/>
  <c r="M28" i="14"/>
  <c r="M29" i="14"/>
  <c r="M30" i="14"/>
  <c r="M31" i="14" l="1"/>
  <c r="Y14" i="21"/>
  <c r="Y15" i="21"/>
  <c r="Y16" i="21"/>
  <c r="Y17" i="21"/>
  <c r="Y18" i="21"/>
  <c r="Y19" i="21"/>
  <c r="Y20" i="21"/>
  <c r="Y21" i="21"/>
  <c r="Y22" i="21"/>
  <c r="Y23" i="21"/>
  <c r="Y24" i="21"/>
  <c r="Y25" i="21"/>
  <c r="Y26" i="21"/>
  <c r="Y27" i="21"/>
  <c r="Y28" i="21"/>
  <c r="Y29" i="21"/>
  <c r="Y30" i="21"/>
  <c r="Y31" i="21"/>
  <c r="Y32" i="21"/>
  <c r="Y33" i="21"/>
  <c r="Y34" i="21"/>
  <c r="Y35" i="21"/>
  <c r="Y36" i="21"/>
  <c r="U14" i="21"/>
  <c r="U15" i="21"/>
  <c r="U16" i="21"/>
  <c r="U17" i="21"/>
  <c r="U18" i="21"/>
  <c r="U19" i="21"/>
  <c r="U20" i="21"/>
  <c r="U21" i="21"/>
  <c r="U22" i="21"/>
  <c r="U23" i="21"/>
  <c r="U24" i="21"/>
  <c r="U25" i="21"/>
  <c r="U26" i="21"/>
  <c r="U27" i="21"/>
  <c r="U28" i="21"/>
  <c r="U29" i="21"/>
  <c r="U30" i="21"/>
  <c r="U31" i="21"/>
  <c r="U32" i="21"/>
  <c r="U33" i="21"/>
  <c r="U34" i="21"/>
  <c r="U35" i="21"/>
  <c r="U36" i="21"/>
  <c r="Q14" i="21"/>
  <c r="Q15" i="21"/>
  <c r="Q16" i="21"/>
  <c r="Q17" i="21"/>
  <c r="Q18" i="21"/>
  <c r="Q19" i="21"/>
  <c r="Q20" i="21"/>
  <c r="Q21" i="21"/>
  <c r="Q22" i="21"/>
  <c r="Q23" i="21"/>
  <c r="Q24" i="21"/>
  <c r="Q25" i="21"/>
  <c r="Q26" i="21"/>
  <c r="Q27" i="21"/>
  <c r="Q28" i="21"/>
  <c r="Q29" i="21"/>
  <c r="Q30" i="21"/>
  <c r="Q31" i="21"/>
  <c r="Q32" i="21"/>
  <c r="Q33" i="21"/>
  <c r="Q34" i="21"/>
  <c r="Q35" i="21"/>
  <c r="Q36" i="21"/>
  <c r="M14" i="21"/>
  <c r="M15" i="21"/>
  <c r="M16" i="21"/>
  <c r="M17" i="21"/>
  <c r="M18" i="21"/>
  <c r="M19" i="21"/>
  <c r="M20" i="21"/>
  <c r="M21" i="21"/>
  <c r="M22" i="21"/>
  <c r="M23" i="21"/>
  <c r="M24" i="21"/>
  <c r="M25" i="21"/>
  <c r="M26" i="21"/>
  <c r="M27" i="21"/>
  <c r="M28" i="21"/>
  <c r="M29" i="21"/>
  <c r="M30" i="21"/>
  <c r="M31" i="21"/>
  <c r="M32" i="21"/>
  <c r="M33" i="21"/>
  <c r="M34" i="21"/>
  <c r="M35" i="21"/>
  <c r="M36" i="21"/>
  <c r="Y14" i="16" l="1"/>
  <c r="Y15" i="16"/>
  <c r="Y18" i="16"/>
  <c r="Y19" i="16"/>
  <c r="U14" i="16"/>
  <c r="U15" i="16"/>
  <c r="U18" i="16"/>
  <c r="U19" i="16"/>
  <c r="Q14" i="16"/>
  <c r="Q15" i="16"/>
  <c r="Q18" i="16"/>
  <c r="Q19" i="16"/>
  <c r="M18" i="16"/>
  <c r="M19" i="16"/>
  <c r="AC19" i="16"/>
  <c r="Y13" i="22"/>
  <c r="Y29" i="22"/>
  <c r="U13" i="22"/>
  <c r="U29" i="22"/>
  <c r="Q13" i="22"/>
  <c r="Q29" i="22"/>
  <c r="M29" i="22"/>
  <c r="Y14" i="34"/>
  <c r="Y15" i="34"/>
  <c r="Y16" i="34"/>
  <c r="Y17" i="34"/>
  <c r="Y18" i="34"/>
  <c r="U14" i="34"/>
  <c r="U15" i="34"/>
  <c r="U16" i="34"/>
  <c r="U17" i="34"/>
  <c r="U18" i="34"/>
  <c r="Q14" i="34"/>
  <c r="Q15" i="34"/>
  <c r="Q16" i="34"/>
  <c r="Q17" i="34"/>
  <c r="Q18" i="34"/>
  <c r="M14" i="34"/>
  <c r="M15" i="34"/>
  <c r="M16" i="34"/>
  <c r="M17" i="34"/>
  <c r="M18" i="34"/>
  <c r="Y14" i="33"/>
  <c r="Y15" i="33"/>
  <c r="Y16" i="33"/>
  <c r="Y17" i="33"/>
  <c r="Y20" i="33"/>
  <c r="Y21" i="33"/>
  <c r="Y22" i="33"/>
  <c r="Y23" i="33"/>
  <c r="Y24" i="33"/>
  <c r="Y25" i="33"/>
  <c r="Y26" i="33"/>
  <c r="Y27" i="33"/>
  <c r="Y28" i="33"/>
  <c r="Y31" i="33"/>
  <c r="Y32" i="33"/>
  <c r="Y33" i="33"/>
  <c r="Y34" i="33"/>
  <c r="Y35" i="33"/>
  <c r="Y36" i="33"/>
  <c r="U14" i="33"/>
  <c r="U15" i="33"/>
  <c r="U16" i="33"/>
  <c r="U17" i="33"/>
  <c r="U20" i="33"/>
  <c r="U21" i="33"/>
  <c r="U22" i="33"/>
  <c r="U23" i="33"/>
  <c r="U24" i="33"/>
  <c r="U25" i="33"/>
  <c r="U26" i="33"/>
  <c r="U27" i="33"/>
  <c r="U28" i="33"/>
  <c r="U31" i="33"/>
  <c r="U32" i="33"/>
  <c r="U33" i="33"/>
  <c r="U34" i="33"/>
  <c r="U35" i="33"/>
  <c r="U36" i="33"/>
  <c r="Q14" i="33"/>
  <c r="Q15" i="33"/>
  <c r="Q16" i="33"/>
  <c r="Q17" i="33"/>
  <c r="Q20" i="33"/>
  <c r="Q21" i="33"/>
  <c r="Q22" i="33"/>
  <c r="Q23" i="33"/>
  <c r="Q24" i="33"/>
  <c r="Q25" i="33"/>
  <c r="Q26" i="33"/>
  <c r="Q27" i="33"/>
  <c r="Q31" i="33"/>
  <c r="Q32" i="33"/>
  <c r="Q33" i="33"/>
  <c r="Q34" i="33"/>
  <c r="Q35" i="33"/>
  <c r="Q36" i="33"/>
  <c r="M14" i="33"/>
  <c r="M15" i="33"/>
  <c r="M16" i="33"/>
  <c r="M17" i="33"/>
  <c r="M20" i="33"/>
  <c r="M21" i="33"/>
  <c r="M22" i="33"/>
  <c r="M23" i="33"/>
  <c r="M24" i="33"/>
  <c r="M25" i="33"/>
  <c r="M26" i="33"/>
  <c r="M27" i="33"/>
  <c r="M31" i="33"/>
  <c r="M32" i="33"/>
  <c r="M33" i="33"/>
  <c r="M34" i="33"/>
  <c r="M35" i="33"/>
  <c r="M36" i="33"/>
  <c r="AC14" i="12" l="1"/>
  <c r="AC15" i="12"/>
  <c r="AC16" i="12"/>
  <c r="AC17" i="12"/>
  <c r="AC18" i="12"/>
  <c r="AC19" i="12"/>
  <c r="AC20" i="12"/>
  <c r="AC21" i="12"/>
  <c r="AC24" i="12"/>
  <c r="AC25" i="12"/>
  <c r="AC26" i="12"/>
  <c r="M15" i="12"/>
  <c r="M16" i="12"/>
  <c r="Z34" i="36" l="1"/>
  <c r="V34" i="36"/>
  <c r="R34" i="36"/>
  <c r="N34" i="36"/>
  <c r="G34" i="36"/>
  <c r="AC33" i="36"/>
  <c r="Y33" i="36"/>
  <c r="U33" i="36"/>
  <c r="Q33" i="36"/>
  <c r="M33" i="36"/>
  <c r="AC32" i="36"/>
  <c r="Y32" i="36"/>
  <c r="U32" i="36"/>
  <c r="Q32" i="36"/>
  <c r="M32" i="36"/>
  <c r="AC31" i="36"/>
  <c r="Y31" i="36"/>
  <c r="U31" i="36"/>
  <c r="Q31" i="36"/>
  <c r="M31" i="36"/>
  <c r="AC30" i="36"/>
  <c r="Y30" i="36"/>
  <c r="U30" i="36"/>
  <c r="Q30" i="36"/>
  <c r="M30" i="36"/>
  <c r="AC29" i="36"/>
  <c r="Y29" i="36"/>
  <c r="U29" i="36"/>
  <c r="Q29" i="36"/>
  <c r="M29" i="36"/>
  <c r="AC28" i="36"/>
  <c r="Y28" i="36"/>
  <c r="U28" i="36"/>
  <c r="Q28" i="36"/>
  <c r="M28" i="36"/>
  <c r="AC27" i="36"/>
  <c r="Y27" i="36"/>
  <c r="U27" i="36"/>
  <c r="Q27" i="36"/>
  <c r="M27" i="36"/>
  <c r="AC26" i="36"/>
  <c r="Y26" i="36"/>
  <c r="U26" i="36"/>
  <c r="Q26" i="36"/>
  <c r="M26" i="36"/>
  <c r="AC25" i="36"/>
  <c r="Y25" i="36"/>
  <c r="U25" i="36"/>
  <c r="Q25" i="36"/>
  <c r="M25" i="36"/>
  <c r="AC24" i="36"/>
  <c r="Y24" i="36"/>
  <c r="U24" i="36"/>
  <c r="Q24" i="36"/>
  <c r="M24" i="36"/>
  <c r="AC23" i="36"/>
  <c r="Y23" i="36"/>
  <c r="U23" i="36"/>
  <c r="Q23" i="36"/>
  <c r="M23" i="36"/>
  <c r="AC22" i="36"/>
  <c r="Y22" i="36"/>
  <c r="U22" i="36"/>
  <c r="Q22" i="36"/>
  <c r="M22" i="36"/>
  <c r="AC21" i="36"/>
  <c r="Y21" i="36"/>
  <c r="U21" i="36"/>
  <c r="Q21" i="36"/>
  <c r="M21" i="36"/>
  <c r="AC20" i="36"/>
  <c r="Y20" i="36"/>
  <c r="U20" i="36"/>
  <c r="Q20" i="36"/>
  <c r="M20" i="36"/>
  <c r="AC19" i="36"/>
  <c r="Y19" i="36"/>
  <c r="U19" i="36"/>
  <c r="Q19" i="36"/>
  <c r="M19" i="36"/>
  <c r="AC18" i="36"/>
  <c r="Y18" i="36"/>
  <c r="U18" i="36"/>
  <c r="Q18" i="36"/>
  <c r="M18" i="36"/>
  <c r="AC17" i="36"/>
  <c r="Y17" i="36"/>
  <c r="U17" i="36"/>
  <c r="Q17" i="36"/>
  <c r="M17" i="36"/>
  <c r="AC16" i="36"/>
  <c r="Y16" i="36"/>
  <c r="U16" i="36"/>
  <c r="Q16" i="36"/>
  <c r="M16" i="36"/>
  <c r="AC15" i="36"/>
  <c r="Y15" i="36"/>
  <c r="U15" i="36"/>
  <c r="Q15" i="36"/>
  <c r="M15" i="36"/>
  <c r="AC14" i="36"/>
  <c r="Y14" i="36"/>
  <c r="U14" i="36"/>
  <c r="Q14" i="36"/>
  <c r="M14" i="36"/>
  <c r="AC13" i="36"/>
  <c r="Y13" i="36"/>
  <c r="U13" i="36"/>
  <c r="Q13" i="36"/>
  <c r="M13" i="36"/>
  <c r="Y34" i="36" l="1"/>
  <c r="AC34" i="36"/>
  <c r="U34" i="36"/>
  <c r="M34" i="36"/>
  <c r="Q34" i="36"/>
  <c r="Z19" i="34"/>
  <c r="V19" i="34"/>
  <c r="R19" i="34"/>
  <c r="N19" i="34"/>
  <c r="G19" i="34"/>
  <c r="AC18" i="34"/>
  <c r="AC17" i="34"/>
  <c r="AC16" i="34"/>
  <c r="AC15" i="34"/>
  <c r="AC13" i="34"/>
  <c r="Y13" i="34"/>
  <c r="U13" i="34"/>
  <c r="Q13" i="34"/>
  <c r="M13" i="34"/>
  <c r="Z37" i="33"/>
  <c r="V37" i="33"/>
  <c r="R37" i="33"/>
  <c r="N37" i="33"/>
  <c r="G37" i="33"/>
  <c r="AC14" i="33"/>
  <c r="Y13" i="33"/>
  <c r="U13" i="33"/>
  <c r="Q13" i="33"/>
  <c r="M13" i="33"/>
  <c r="Z26" i="32"/>
  <c r="V26" i="32"/>
  <c r="R26" i="32"/>
  <c r="N26" i="32"/>
  <c r="AC13" i="32"/>
  <c r="Y13" i="32"/>
  <c r="U13" i="32"/>
  <c r="Z23" i="30"/>
  <c r="V23" i="30"/>
  <c r="R23" i="30"/>
  <c r="N23" i="30"/>
  <c r="G23" i="30"/>
  <c r="AC22" i="30"/>
  <c r="Y22" i="30"/>
  <c r="U22" i="30"/>
  <c r="Q22" i="30"/>
  <c r="M22" i="30"/>
  <c r="AC21" i="30"/>
  <c r="Y21" i="30"/>
  <c r="U21" i="30"/>
  <c r="Q21" i="30"/>
  <c r="M21" i="30"/>
  <c r="AC19" i="30"/>
  <c r="Y19" i="30"/>
  <c r="U19" i="30"/>
  <c r="Q19" i="30"/>
  <c r="M19" i="30"/>
  <c r="AC18" i="30"/>
  <c r="Y18" i="30"/>
  <c r="U18" i="30"/>
  <c r="Q18" i="30"/>
  <c r="M18" i="30"/>
  <c r="AC17" i="30"/>
  <c r="Y17" i="30"/>
  <c r="U17" i="30"/>
  <c r="Q17" i="30"/>
  <c r="M17" i="30"/>
  <c r="AC16" i="30"/>
  <c r="Y16" i="30"/>
  <c r="U16" i="30"/>
  <c r="Q16" i="30"/>
  <c r="M16" i="30"/>
  <c r="AC15" i="30"/>
  <c r="Y15" i="30"/>
  <c r="U15" i="30"/>
  <c r="Q15" i="30"/>
  <c r="M15" i="30"/>
  <c r="AC13" i="30"/>
  <c r="Y13" i="30"/>
  <c r="U13" i="30"/>
  <c r="Q13" i="30"/>
  <c r="M13" i="30"/>
  <c r="Z20" i="28"/>
  <c r="V20" i="28"/>
  <c r="R20" i="28"/>
  <c r="N20" i="28"/>
  <c r="AC20" i="28"/>
  <c r="AC16" i="21"/>
  <c r="Z46" i="27"/>
  <c r="V46" i="27"/>
  <c r="R46" i="27"/>
  <c r="N46" i="27"/>
  <c r="G46" i="27"/>
  <c r="Y45" i="27"/>
  <c r="U45" i="27"/>
  <c r="M45" i="27"/>
  <c r="Y44" i="27"/>
  <c r="U44" i="27"/>
  <c r="M44" i="27"/>
  <c r="M43" i="27"/>
  <c r="M42" i="27"/>
  <c r="M41" i="27"/>
  <c r="AC14" i="27"/>
  <c r="AC46" i="27" s="1"/>
  <c r="Y14" i="27"/>
  <c r="U14" i="27"/>
  <c r="Q14" i="27"/>
  <c r="M14" i="27"/>
  <c r="Y13" i="27"/>
  <c r="U13" i="27"/>
  <c r="Q13" i="27"/>
  <c r="M13" i="27"/>
  <c r="Z25" i="25"/>
  <c r="V25" i="25"/>
  <c r="R25" i="25"/>
  <c r="N25" i="25"/>
  <c r="G25" i="25"/>
  <c r="AC13" i="25"/>
  <c r="Y13" i="25"/>
  <c r="Z22" i="24"/>
  <c r="V22" i="24"/>
  <c r="R22" i="24"/>
  <c r="N22" i="24"/>
  <c r="G22" i="24"/>
  <c r="AC21" i="24"/>
  <c r="AC20" i="24"/>
  <c r="AC19" i="24"/>
  <c r="AC18" i="24"/>
  <c r="AC13" i="24"/>
  <c r="Y13" i="24"/>
  <c r="U13" i="24"/>
  <c r="Q13" i="24"/>
  <c r="M13" i="24"/>
  <c r="Z30" i="22"/>
  <c r="V30" i="22"/>
  <c r="R30" i="22"/>
  <c r="N30" i="22"/>
  <c r="G30" i="22"/>
  <c r="AC29" i="22"/>
  <c r="AC27" i="22"/>
  <c r="AC26" i="22"/>
  <c r="AC25" i="22"/>
  <c r="AC24" i="22"/>
  <c r="AC23" i="22"/>
  <c r="AC22" i="22"/>
  <c r="AC21" i="22"/>
  <c r="AC20" i="22"/>
  <c r="AC19" i="22"/>
  <c r="AC18" i="22"/>
  <c r="AC17" i="22"/>
  <c r="AC16" i="22"/>
  <c r="AC15" i="22"/>
  <c r="AC14" i="22"/>
  <c r="AC13" i="22"/>
  <c r="Z37" i="21"/>
  <c r="R37" i="21"/>
  <c r="N37" i="21"/>
  <c r="G37" i="21"/>
  <c r="AC36" i="21"/>
  <c r="AC35" i="21"/>
  <c r="AC34" i="21"/>
  <c r="AC33" i="21"/>
  <c r="AC32" i="21"/>
  <c r="AC31" i="21"/>
  <c r="AC30" i="21"/>
  <c r="AC29" i="21"/>
  <c r="AC15" i="21"/>
  <c r="AC14" i="21"/>
  <c r="AC13" i="21"/>
  <c r="Y13" i="21"/>
  <c r="U13" i="21"/>
  <c r="Q13" i="21"/>
  <c r="M13" i="21"/>
  <c r="Z27" i="17"/>
  <c r="V27" i="17"/>
  <c r="R27" i="17"/>
  <c r="N27" i="17"/>
  <c r="G27" i="17"/>
  <c r="AC13" i="17"/>
  <c r="Y13" i="17"/>
  <c r="U13" i="17"/>
  <c r="M13" i="17"/>
  <c r="M27" i="17" s="1"/>
  <c r="Q46" i="27" l="1"/>
  <c r="M23" i="30"/>
  <c r="AC23" i="30"/>
  <c r="Y23" i="30"/>
  <c r="Q23" i="30"/>
  <c r="U23" i="30"/>
  <c r="U46" i="27"/>
  <c r="M46" i="27"/>
  <c r="Y46" i="27"/>
  <c r="M22" i="24"/>
  <c r="AC22" i="24"/>
  <c r="U22" i="24"/>
  <c r="Q22" i="24"/>
  <c r="Y22" i="24"/>
  <c r="Q19" i="34"/>
  <c r="U19" i="34"/>
  <c r="M19" i="34"/>
  <c r="Y19" i="34"/>
  <c r="AC19" i="34"/>
  <c r="Q20" i="28"/>
  <c r="Y20" i="28"/>
  <c r="M20" i="28"/>
  <c r="U20" i="28"/>
  <c r="M26" i="32"/>
  <c r="U26" i="32"/>
  <c r="AC26" i="32"/>
  <c r="Q26" i="32"/>
  <c r="Y26" i="32"/>
  <c r="Y37" i="33"/>
  <c r="AC37" i="33"/>
  <c r="Q37" i="33"/>
  <c r="M37" i="33"/>
  <c r="U37" i="33"/>
  <c r="AC27" i="17"/>
  <c r="Q27" i="17"/>
  <c r="U27" i="17"/>
  <c r="Y27" i="17"/>
  <c r="Q37" i="21"/>
  <c r="Y37" i="21"/>
  <c r="M37" i="21"/>
  <c r="U37" i="21"/>
  <c r="Q25" i="25"/>
  <c r="U25" i="25"/>
  <c r="Y25" i="25"/>
  <c r="M25" i="25"/>
  <c r="AC25" i="25"/>
  <c r="Y30" i="22"/>
  <c r="M30" i="22"/>
  <c r="AC30" i="22"/>
  <c r="Q30" i="22"/>
  <c r="U30" i="22"/>
  <c r="Z20" i="16"/>
  <c r="V20" i="16"/>
  <c r="R20" i="16"/>
  <c r="N20" i="16"/>
  <c r="G20" i="16"/>
  <c r="AC18" i="16"/>
  <c r="AC13" i="16"/>
  <c r="Y13" i="16"/>
  <c r="U13" i="16"/>
  <c r="Q13" i="16"/>
  <c r="AC30" i="14"/>
  <c r="AC24" i="14"/>
  <c r="AC22" i="14"/>
  <c r="AC21" i="14"/>
  <c r="AC18" i="14"/>
  <c r="AC17" i="14"/>
  <c r="AC16" i="14"/>
  <c r="AC15" i="14"/>
  <c r="AC14" i="14"/>
  <c r="AC13" i="14"/>
  <c r="Y13" i="14"/>
  <c r="Y31" i="14" s="1"/>
  <c r="U13" i="14"/>
  <c r="U31" i="14" s="1"/>
  <c r="Q13" i="14"/>
  <c r="Q31" i="14" s="1"/>
  <c r="Z27" i="12"/>
  <c r="V27" i="12"/>
  <c r="R27" i="12"/>
  <c r="N27" i="12"/>
  <c r="G27" i="12"/>
  <c r="Y13" i="12"/>
  <c r="U13" i="12"/>
  <c r="Q13" i="12"/>
  <c r="M13" i="12"/>
  <c r="AA41" i="33" l="1"/>
  <c r="AC31" i="14"/>
  <c r="Q20" i="16"/>
  <c r="U20" i="16"/>
  <c r="AC20" i="16"/>
  <c r="Y20" i="16"/>
  <c r="M20" i="16"/>
  <c r="Y27" i="12"/>
  <c r="M27" i="12"/>
  <c r="Q27" i="12"/>
  <c r="U27" i="12"/>
  <c r="AC27" i="12"/>
  <c r="AC37" i="21" l="1"/>
  <c r="V37" i="21"/>
</calcChain>
</file>

<file path=xl/sharedStrings.xml><?xml version="1.0" encoding="utf-8"?>
<sst xmlns="http://schemas.openxmlformats.org/spreadsheetml/2006/main" count="1951" uniqueCount="851">
  <si>
    <t>PLAN DE ACCIÓN ANUAL POR PROCESOS</t>
  </si>
  <si>
    <t>Código: FOR-INFOTEP-PLAN-02</t>
  </si>
  <si>
    <t>Página 1 de 1</t>
  </si>
  <si>
    <t>PROCESO:</t>
  </si>
  <si>
    <t>RESPONSABLE PROCESO:</t>
  </si>
  <si>
    <t>PROGRAMAS</t>
  </si>
  <si>
    <t>PROYECTOS</t>
  </si>
  <si>
    <t>EJE ESTRATEGICO</t>
  </si>
  <si>
    <t>ACTIVIDADES ESPECÍFICAS</t>
  </si>
  <si>
    <t xml:space="preserve">AVANCE
CUANTITATIVO </t>
  </si>
  <si>
    <t>METAS</t>
  </si>
  <si>
    <t>Versión: 06</t>
  </si>
  <si>
    <t>META</t>
  </si>
  <si>
    <t xml:space="preserve">I TRIMESTRE </t>
  </si>
  <si>
    <t>CUMPLIMIENTO / AVANCE</t>
  </si>
  <si>
    <t>ANALISIS - AVANCE CUALITATIVO</t>
  </si>
  <si>
    <t xml:space="preserve">II TRIMESTRE </t>
  </si>
  <si>
    <t xml:space="preserve">IV TRIMESTRE </t>
  </si>
  <si>
    <t>PESO DE LA ACTIVIDAD</t>
  </si>
  <si>
    <t>EJECUCIÓN / RESULTADOS DE ACTIVIDADES</t>
  </si>
  <si>
    <r>
      <t xml:space="preserve"> </t>
    </r>
    <r>
      <rPr>
        <b/>
        <sz val="12"/>
        <color theme="0"/>
        <rFont val="Arial"/>
        <family val="2"/>
      </rPr>
      <t xml:space="preserve">1er </t>
    </r>
    <r>
      <rPr>
        <b/>
        <sz val="12"/>
        <color theme="0"/>
        <rFont val="Candara"/>
        <family val="2"/>
      </rPr>
      <t>Trim
Ene-Mar</t>
    </r>
  </si>
  <si>
    <r>
      <rPr>
        <b/>
        <sz val="12"/>
        <color theme="0"/>
        <rFont val="Arial"/>
        <family val="2"/>
      </rPr>
      <t>2do</t>
    </r>
    <r>
      <rPr>
        <b/>
        <sz val="12"/>
        <color theme="0"/>
        <rFont val="Candara"/>
        <family val="2"/>
      </rPr>
      <t xml:space="preserve"> Trim
Abr-Jun</t>
    </r>
  </si>
  <si>
    <r>
      <rPr>
        <b/>
        <sz val="12"/>
        <color theme="0"/>
        <rFont val="Arial"/>
        <family val="2"/>
      </rPr>
      <t>3er</t>
    </r>
    <r>
      <rPr>
        <b/>
        <sz val="12"/>
        <color theme="0"/>
        <rFont val="Candara"/>
        <family val="2"/>
      </rPr>
      <t xml:space="preserve"> Trim
Jul-Sep</t>
    </r>
  </si>
  <si>
    <r>
      <rPr>
        <b/>
        <sz val="12"/>
        <color theme="0"/>
        <rFont val="Arial"/>
        <family val="2"/>
      </rPr>
      <t>4to</t>
    </r>
    <r>
      <rPr>
        <b/>
        <sz val="12"/>
        <color theme="0"/>
        <rFont val="Candara"/>
        <family val="2"/>
      </rPr>
      <t xml:space="preserve"> Trim
Oct-Dic</t>
    </r>
  </si>
  <si>
    <t>PROYECCIÓN DE CUMPLIMIENTO POR ACTIVIDADES</t>
  </si>
  <si>
    <r>
      <t>RESULTADO GENERAL
-</t>
    </r>
    <r>
      <rPr>
        <b/>
        <sz val="10"/>
        <color theme="0"/>
        <rFont val="Candara"/>
        <family val="2"/>
      </rPr>
      <t>EJECUCIÓN PROCESO</t>
    </r>
    <r>
      <rPr>
        <b/>
        <sz val="13"/>
        <color theme="0"/>
        <rFont val="Candara"/>
        <family val="2"/>
      </rPr>
      <t>-</t>
    </r>
  </si>
  <si>
    <t>FECHA</t>
  </si>
  <si>
    <r>
      <rPr>
        <b/>
        <sz val="14"/>
        <color theme="0"/>
        <rFont val="Candara"/>
        <family val="2"/>
      </rPr>
      <t>PDI 
"CONSOLIDANDO UNA EDUCACIÓN INCLUSIVA Y DE EXCELENCIA"</t>
    </r>
    <r>
      <rPr>
        <b/>
        <sz val="13"/>
        <color theme="0"/>
        <rFont val="Arial"/>
        <family val="2"/>
      </rPr>
      <t xml:space="preserve">
2022 - 2026</t>
    </r>
  </si>
  <si>
    <t>ASEGURAMIENTO DE LA CALIDAD Y ACREDITACIÓN.</t>
  </si>
  <si>
    <t>CONSOLIDACIÓN DE UNA CULTURA DE AUTOEVALUACIÓN Y AUTORREGULACIÓN</t>
  </si>
  <si>
    <t>Sistema Interno de Aseguramiento de la Calidad</t>
  </si>
  <si>
    <t>GESTIÓN DE CALIDAD</t>
  </si>
  <si>
    <t>Articulación de los sistemas de gestión existentes en la Institución (Calidad, MIPG, Academico, SST, Ambiental)</t>
  </si>
  <si>
    <t>Fortalecer el dominio en una segunda lengua</t>
  </si>
  <si>
    <t>Implementación de programas de formación para una segunda lengua en estudiantes, docentes y administrativos</t>
  </si>
  <si>
    <t xml:space="preserve">Organización y Gestión de los Sistemas de Información </t>
  </si>
  <si>
    <t>Acreditación de Programas</t>
  </si>
  <si>
    <t>Presentar el documento de las condiciones iniciales ante el CNA</t>
  </si>
  <si>
    <t>Consolidar un grupo asesor para la autoevluación, acreditación y procesos academicos.</t>
  </si>
  <si>
    <t>Nuevos programas de pregrado</t>
  </si>
  <si>
    <t>COBERTURA Y DIVERSIFICACIÓN DE LA OFERTA ACADÉMICA</t>
  </si>
  <si>
    <t>PROYECCIÓN SOCIAL Y EGRESADOS</t>
  </si>
  <si>
    <t>Marketing para la promoción de los programas</t>
  </si>
  <si>
    <t>Formular una estrategia anual de marketing para la promoción de la oferta academica</t>
  </si>
  <si>
    <t>Ejecutar anualmente las metas previstas en la estrategia de marketing para la promoción de los programas académicos</t>
  </si>
  <si>
    <t>SISTEMAS Y COMUNICACIONES</t>
  </si>
  <si>
    <t>Evaluación y actualización permanente del Currículo</t>
  </si>
  <si>
    <t>Creación e implementación de politicas de planeación y evaluación curricular</t>
  </si>
  <si>
    <t>FORMACIÓN INTEGRAL E INCLUSIVA</t>
  </si>
  <si>
    <t>Seguimiento de los Resultados de Aprendizaje</t>
  </si>
  <si>
    <t>Educación Inclusiva e Intercultural</t>
  </si>
  <si>
    <t>Consolidar e implementar la política de educación inclusiva e intercultural</t>
  </si>
  <si>
    <t>Ejecutar las actividades definidas en la estrategia de educación inclusiva</t>
  </si>
  <si>
    <t>Capacitación al personal administrativo y docentes en lenguaje de señas</t>
  </si>
  <si>
    <t>INVESTIGACIÓN</t>
  </si>
  <si>
    <t>AMBIENTES FÍSICOS Y/O VIRTUALES DE APRENDIZAJE</t>
  </si>
  <si>
    <t>Recursos Informáticos</t>
  </si>
  <si>
    <t>Implementación del repositorio institucional</t>
  </si>
  <si>
    <t>BIBLIOTECA Y RECURSOS DIDACTICOS</t>
  </si>
  <si>
    <t>ALONSO MEJIA</t>
  </si>
  <si>
    <t>Recursos bibliográficos</t>
  </si>
  <si>
    <t>Actualización y Adquisición de los Servicios de Biblioteca virtual anualmente. Bases de datos</t>
  </si>
  <si>
    <t>Incrementar semestralmente en un 10% los recursos bibliográficos existentes</t>
  </si>
  <si>
    <t>CUERPO PROFESORAL DE EXCELENCIA</t>
  </si>
  <si>
    <t>Formación docentes</t>
  </si>
  <si>
    <t>Implementar un Plan de capacitación para los Docentes</t>
  </si>
  <si>
    <t>Realizar una convocatoria anual para definir el apoyo para la formación a docente</t>
  </si>
  <si>
    <t>Actualización y capacitación docente</t>
  </si>
  <si>
    <t>Ejecutar programa para potencializar el uso de herramientas ofimaticas, software y nuevas tecnologias por los docentes</t>
  </si>
  <si>
    <t>Incentivos a la productividad</t>
  </si>
  <si>
    <t xml:space="preserve">Diseñar y ejecutar un plan de incentivo para la productividad de los docentes </t>
  </si>
  <si>
    <t>Incentivar y orientar estímulos a la excelencia, en las áreas de la docencia, la investigación y la extensión</t>
  </si>
  <si>
    <t>INVESTIGACIÓN, GESTIÓN DEL CONOCIMIENTO E INTERNACIONALIZACIÓN</t>
  </si>
  <si>
    <t>INVESTIGACIÓN Y DESARROLLO CIENTÍFICO</t>
  </si>
  <si>
    <t>Fortalecer los semilleros de investigación</t>
  </si>
  <si>
    <t>Sensibilizar a la comunidad estudiantil para la participación de los semilleros de investigación</t>
  </si>
  <si>
    <t>Vinculación de los estudiantes en situación de discapacidad a los semilleros de investigación</t>
  </si>
  <si>
    <t>Realizar eventos para fortalecer las capacidades investigativas de los semilleros de investigación</t>
  </si>
  <si>
    <t>Fortalecer grupos de investigación</t>
  </si>
  <si>
    <t>Categorizar los actuales grupos de investigación</t>
  </si>
  <si>
    <t xml:space="preserve">Registro y actualizacion de hoja de vida en el CV-LAV del 100% de los docentes que participan en los grupos de investigación </t>
  </si>
  <si>
    <t>Fortalecimiento de grupos de investigación; a través de procesos de capacitación periodica</t>
  </si>
  <si>
    <t>Procesos de financiación de proyectos con el desarrollo de convocatoria</t>
  </si>
  <si>
    <t>Divulgación de la investigación</t>
  </si>
  <si>
    <t>Divulgación resultados de los procesos de investigación en revistas reconocidas e indexadas</t>
  </si>
  <si>
    <t>Participacipación en eventos académicos e investigativos</t>
  </si>
  <si>
    <t xml:space="preserve">Realizar anualmente una Jornada-semana de Investigación </t>
  </si>
  <si>
    <t>Realizar un boletín anual sobre las actividades y logros del proceso de investigación</t>
  </si>
  <si>
    <t>Internacionalización del currículo</t>
  </si>
  <si>
    <t>Realizar el analisis según los resultados productos de los referentes internacionales  de los programas académicos.</t>
  </si>
  <si>
    <t>Ajustar el currículo de los programas académicos conforme a referentes internacionales</t>
  </si>
  <si>
    <t>INTERNACIONALIZACIÓN DEL CURRÍCULO</t>
  </si>
  <si>
    <t>Movilidad académica</t>
  </si>
  <si>
    <t>Apoyar la movilidad de estudiantes, docentes y administrativos con IES a nivel nacional e internacional</t>
  </si>
  <si>
    <t>Participación de encuentros nacionales e internacionales de investigación, extension y movilidad</t>
  </si>
  <si>
    <t>Internacionalización - investigación -extensión</t>
  </si>
  <si>
    <t>Realizar encuentro nacionales e internacionales de investigación, extension y movilidad</t>
  </si>
  <si>
    <t>Gestión de Internacionalización</t>
  </si>
  <si>
    <t xml:space="preserve">Consolidar y fortalecer el proceso de interacionalización </t>
  </si>
  <si>
    <t>Ampliar la cobertura de alianzas e integración con las redes de Investigación e IES a nivel nacional e internacional</t>
  </si>
  <si>
    <t>INTERNACIONALIZACIÓN DE LA INVESTIGACIÓN Y MOVILIDAD ACADÉMICA</t>
  </si>
  <si>
    <t>PROYECCIÓN SOCIAL Y RESPONSABILIDAD AMBIENTAL</t>
  </si>
  <si>
    <t xml:space="preserve"> SEGUIMIENTO Y PROMOCIÓN DE LOS EGRESADOS</t>
  </si>
  <si>
    <t>Seguimiento y monitoreo a Egresados</t>
  </si>
  <si>
    <t>Actualizar y mantener  la base de datos de los egresados</t>
  </si>
  <si>
    <t>Sistematizar la base de datos para el registro de información de los egresados</t>
  </si>
  <si>
    <t>Actualizar el portal web para la unidad de egresados en la página web institucional</t>
  </si>
  <si>
    <t>Estímulos e incentivos a Egresados</t>
  </si>
  <si>
    <t>Integración de egresados con la institución</t>
  </si>
  <si>
    <t>Fortalecer la vinculación y participación de egresados en los procesos academicos, de investigación y proyección social</t>
  </si>
  <si>
    <t>Programa de apoyo a egresados en la búsqueda laboral</t>
  </si>
  <si>
    <t>Vincular la institución a la Bolsa de Empleo para el favorecimiento de los egresados</t>
  </si>
  <si>
    <t xml:space="preserve">Pertinencias de las competencias de los egresados </t>
  </si>
  <si>
    <t xml:space="preserve">Realizar Visitas a las empresas empleadoras </t>
  </si>
  <si>
    <t>Realizar cada dos años un encuentro entre egresados y el sector productivo para identificar la pertinencia de los programas academicos y hacer los ajustes necesarios</t>
  </si>
  <si>
    <t>EFECTIVIDAD DE LAS RELACIÓN INTERINSTITUCIONALES</t>
  </si>
  <si>
    <t>Fortalecimiento en la interacción institución-sector externo</t>
  </si>
  <si>
    <t>Revisar y actualizar los convenios con el sector productivo externo público y privado</t>
  </si>
  <si>
    <t>Desarrollar encuentros anuales con el sector productivo</t>
  </si>
  <si>
    <t xml:space="preserve">Generar nuevas alianzas y convenios con los gremios y actores del sector productivo </t>
  </si>
  <si>
    <t>Fortalecer las Redes de Integración institucionales</t>
  </si>
  <si>
    <t>Educación continuada</t>
  </si>
  <si>
    <t xml:space="preserve">Ofrecer anualmente programas de formación continuada </t>
  </si>
  <si>
    <t>Oferta de educación para el trabajo y desarrollo humano</t>
  </si>
  <si>
    <t>Foros Temáticos</t>
  </si>
  <si>
    <t>Desarrollar semestralmente foros sobre problemáticas relevantes en el entorno</t>
  </si>
  <si>
    <t>Proyectos sociales</t>
  </si>
  <si>
    <t>Desarrollar Proyectos Sociales con la participación de la Comunidad</t>
  </si>
  <si>
    <t>Fortalecer la integración institución comunidad</t>
  </si>
  <si>
    <t>Desarrollar Talleres de Extensión con la Comunidad</t>
  </si>
  <si>
    <t>APROPIACIÓN SOCIAL DEL CONOCIMIENTO</t>
  </si>
  <si>
    <t>RESPONSABILIDAD AMBIENTAL</t>
  </si>
  <si>
    <t>Educación Ambiental</t>
  </si>
  <si>
    <t xml:space="preserve">Desarrollar procesos de formación en Responsabilidad Ambiental </t>
  </si>
  <si>
    <t>Buenas prácticas ambientales</t>
  </si>
  <si>
    <t>Consolidar la estrategia para la recionalización del consumo de papel</t>
  </si>
  <si>
    <t>Implementar el programa de gestión integral de residuos</t>
  </si>
  <si>
    <t>Gestión Ambiental</t>
  </si>
  <si>
    <t>Reunir semestralmente al Comité de Gestión Ambiental</t>
  </si>
  <si>
    <t>Participar en las redes ambientales locales y regionales</t>
  </si>
  <si>
    <t>Formalización del proceso de Gestión ambiental en el SGC</t>
  </si>
  <si>
    <t>BIENESTAR INSTITUCIONAL Y GESTIÓN DEL TALENTO HUMANO</t>
  </si>
  <si>
    <t>Preparación para el ingreso e inducción</t>
  </si>
  <si>
    <t>Organizar una jornada de inducción por semestre a los nuevos estudiantes</t>
  </si>
  <si>
    <t>SERVICIOS DE BIENESTAR INSTITUCIONAL</t>
  </si>
  <si>
    <t>Servicios de  Salud</t>
  </si>
  <si>
    <t>Realizar jornadas de medidas de prevención en salud a la comunidad infoteista por año</t>
  </si>
  <si>
    <t>Fomentar el ejercicio saludable para los funcionarios del INFOTEP con mayor riesgo de salud</t>
  </si>
  <si>
    <t>Realizar los examenes ocupacionales al personal administrativo y docentes</t>
  </si>
  <si>
    <t>Implementar un programa de promoción para la actividad fisica y habitos de vida saludable para la prevención de enfermedades</t>
  </si>
  <si>
    <t xml:space="preserve">Institucionalizar el programa SCADIR (Salud, Cultura, Arte, Deporte, Incentivos, Recreación) </t>
  </si>
  <si>
    <t>Servicio de atención Psicológica</t>
  </si>
  <si>
    <t>Orientar a la comunidad infoteista que soliciten el servicio de atención psicológica</t>
  </si>
  <si>
    <t>Realizar talleres de orientación psicológica por año</t>
  </si>
  <si>
    <t>Desarrollar talleres de prevención en temáticas como: Salud mental, Prevención en consumo de SPA, derechos sexuales y reproductivos y prevención en ITS, Ludopatia</t>
  </si>
  <si>
    <t>Fortalecimiento  de las expresiones artisticas y culturales</t>
  </si>
  <si>
    <t>Realizar una jornada cultural y recreativa por semestre.</t>
  </si>
  <si>
    <t>Fortalecer los grupos de las expresiones artísticas y culturales (Danza, Teatro, Tambora, musica)</t>
  </si>
  <si>
    <t>Realizar una semana deportiva y cultural por año</t>
  </si>
  <si>
    <t>Realizar las tarde de bienestar institucional</t>
  </si>
  <si>
    <t>Actividadad recreativa, fisica y deportiva</t>
  </si>
  <si>
    <t>organizar y ejecutar dos jornadas deportivas por semestre</t>
  </si>
  <si>
    <t>Fortalecer las disciplinas deportivas para la formación integral del estudiante</t>
  </si>
  <si>
    <t>Integrar a todos los actores institucionales en la participación de las actividades deportivas</t>
  </si>
  <si>
    <t>Desarrollar espacios de formación al personal de bienestar institucional</t>
  </si>
  <si>
    <t>EFICIENCIA EN LA ADMINISTRACIÓN DEL TALENTO HUMANO</t>
  </si>
  <si>
    <t>Clima Organizacional</t>
  </si>
  <si>
    <t>Implementar proyectos que contribuyan a la consolidación del sentido de pertenencia</t>
  </si>
  <si>
    <t>Organización Emocional</t>
  </si>
  <si>
    <t>Realizar jornadas y eventos para la apropiación del codigo de integridad</t>
  </si>
  <si>
    <t>Cualificación del personal administrativo</t>
  </si>
  <si>
    <t>Apoyar para la formación en postgrado al personal administrativo</t>
  </si>
  <si>
    <t>Realizar capacitación y actualización a los funcionarios</t>
  </si>
  <si>
    <t>CULTURA CIUDADANA, CONVIVENCIA Y PARTICIPACIÓN</t>
  </si>
  <si>
    <t>Integración de la comunidad institucional</t>
  </si>
  <si>
    <t>Realizar eventos de integración y esparcimiento en la comunidad estudiantil</t>
  </si>
  <si>
    <t>Realizar eventos de integración y esparcimiento en los docentes y administrativos</t>
  </si>
  <si>
    <t>Realizar anualmente talleres de manualidades a docentes y administrativos</t>
  </si>
  <si>
    <t>Promover y consolidar, con talleres y jornadas ludicas, los valores del Código de Integridad; en la comunidad Institucional</t>
  </si>
  <si>
    <t>Educación inclusiva</t>
  </si>
  <si>
    <t>Desarrollar talleres de inclusión tratando temas como: Feminicidio, Grupos étnicos, población discapacitada</t>
  </si>
  <si>
    <t xml:space="preserve">Sensibilizar al personal administrativo y docentes sobre el tema de ideología de géneros </t>
  </si>
  <si>
    <t>Realizar una caracterización periodica de la población etnica</t>
  </si>
  <si>
    <t>ATENCIÓN AL CIUDADANO</t>
  </si>
  <si>
    <t>GESTIÓN Y DESARROLLO ORGANIZACIONAL</t>
  </si>
  <si>
    <t>MODERNIZACIÓN ADMINISTRATIVA</t>
  </si>
  <si>
    <t>Modelo Integrado de Planeación y Gestión – MIGP</t>
  </si>
  <si>
    <t>Formular y ejecutar los planes integrados al MIPG</t>
  </si>
  <si>
    <t>Realizar y publicar los informes en cumplimeinto a la ley de transparencia 1712 de 2014 y al MIPG</t>
  </si>
  <si>
    <t>Implementación de las politicas integradas al MIPG</t>
  </si>
  <si>
    <t>GESTIÓN FINANCIERA</t>
  </si>
  <si>
    <t>Sistema de Gestión de Calidad</t>
  </si>
  <si>
    <t>Desarrollar el programa anual de auditorias internas y externas</t>
  </si>
  <si>
    <t xml:space="preserve">Formular y ejecutar los planes de mejora </t>
  </si>
  <si>
    <t>Sistema de Gestión Ambiental</t>
  </si>
  <si>
    <t>Implementar el sistema de Gestión Ambiental</t>
  </si>
  <si>
    <t>Administración de la Información Estadistica</t>
  </si>
  <si>
    <t>IMAGEN INSTITUCIONAL</t>
  </si>
  <si>
    <t>Fortalecimiento de la imagen institucional</t>
  </si>
  <si>
    <t>Organizar y Actulizar la pagina web institucional</t>
  </si>
  <si>
    <t>INFRAESTRUCTURA FÍSICA Y TECNOLÓGICA</t>
  </si>
  <si>
    <t xml:space="preserve">DESARROLLO Y MANTENIMIENTO DE LA INFRAESTRUCTURA FISICA </t>
  </si>
  <si>
    <t>Construcción de áreas lúdicas</t>
  </si>
  <si>
    <t>Habilitación de zonas verdes de esparcimiento</t>
  </si>
  <si>
    <t>Sistemas de Información</t>
  </si>
  <si>
    <t>Sistematizar, digitalizar y racionalizar los tramites del proceso de Admisión, Registro y Control Academico</t>
  </si>
  <si>
    <t>Actualización de las bases de datos (GALE, Virtual Pro)</t>
  </si>
  <si>
    <t>Fortalecer la conectividad</t>
  </si>
  <si>
    <t xml:space="preserve">Aumentar la conectividad de 60 mb a 100 mb en el Campus Institucional (10 mb anual) </t>
  </si>
  <si>
    <t>Servicios de Data Center</t>
  </si>
  <si>
    <t>Adquisición de los servicios de DATA CENTER y Sophos</t>
  </si>
  <si>
    <t>COMPRAS Y MANTENIMIENTO</t>
  </si>
  <si>
    <t>CONTROL INTERNO</t>
  </si>
  <si>
    <t>GESTIÓN DOCUMENTAL</t>
  </si>
  <si>
    <t>ENA LUZ GUTIERREZ</t>
  </si>
  <si>
    <t>GESTIÓN JURIDICA</t>
  </si>
  <si>
    <t>PLAN INSTITUCIONAL DE GESTIÓN AMBIENTAL - PIGA</t>
  </si>
  <si>
    <t>BIENESTAR INSTITUCIONAL</t>
  </si>
  <si>
    <t>LIBIA URBINA</t>
  </si>
  <si>
    <t>TALENTO HUMANO</t>
  </si>
  <si>
    <t>INTERNACIONALIZACIÓN</t>
  </si>
  <si>
    <t>KELLY BERMUDEZ</t>
  </si>
  <si>
    <t>WALTER CORONEL</t>
  </si>
  <si>
    <t>ADMISION, REGISTRO Y CONTROL ACADEMICO</t>
  </si>
  <si>
    <t>PLANEACIÓN</t>
  </si>
  <si>
    <t>RUBEN DARIO BRITTO MOLINA</t>
  </si>
  <si>
    <t>Organizar la información estadística emitida de los sistemas de información SNIES, SPADIES, OLE y otros.</t>
  </si>
  <si>
    <t>GESTIÓN ACADEMICA</t>
  </si>
  <si>
    <t>YAMELIS NAVARROS</t>
  </si>
  <si>
    <r>
      <t xml:space="preserve">Someter la condiciones iniciales del programa academico de Prevención de Riesgos Laborales ante el CNA </t>
    </r>
    <r>
      <rPr>
        <sz val="11"/>
        <color rgb="FFFF0000"/>
        <rFont val="Calibri"/>
        <family val="2"/>
        <scheme val="minor"/>
      </rPr>
      <t>(Director de Unidad)</t>
    </r>
  </si>
  <si>
    <t>Crear el grupo de apoyo a traves de una resolución</t>
  </si>
  <si>
    <t xml:space="preserve">Realizar mesas de trabajo y reauniones </t>
  </si>
  <si>
    <t>Ofertar cinco nuevos programas académicos de pregrado (Salud, Turismo, Administración)</t>
  </si>
  <si>
    <t>Diseño de los documentos maestros de los programas academicos</t>
  </si>
  <si>
    <t>Programas de posgrados</t>
  </si>
  <si>
    <t>Ofrecer dos nuevos programas de especializaciones</t>
  </si>
  <si>
    <t>Presentación ante el Ministerio de Educación Nacional de los documentos Maestros de la especialización en Finanzas corporativas</t>
  </si>
  <si>
    <t>Diseñar la politica bajo acuerdo</t>
  </si>
  <si>
    <t>Aprobación por parte del CA</t>
  </si>
  <si>
    <t>Socialización a los actores academicos e institucionales</t>
  </si>
  <si>
    <t>Definir tecnicas e instrumentos para evaluar los RA a nivel institucional y Diseñar indicadores de seguimineto a los RA.</t>
  </si>
  <si>
    <t xml:space="preserve">Diseñar el modelo de evaluación de Resultados de Aprendizaje </t>
  </si>
  <si>
    <t>Socilización el Modelo de evaluación de RA con la comunidad academica</t>
  </si>
  <si>
    <t>Modelo Pedagógico</t>
  </si>
  <si>
    <t xml:space="preserve">Evaluación permanente y ajuste al modelo pedagógico </t>
  </si>
  <si>
    <t>Reuniones con los miembros componente pedagodigo</t>
  </si>
  <si>
    <t>Actualizar el Modelo en consideración a los resultados de la mesas de trabjo</t>
  </si>
  <si>
    <t>Presentación de las actualizaciones al CA para su aprobación</t>
  </si>
  <si>
    <t xml:space="preserve">Socialización y divulgación de las actualizaciones con los actores academicos </t>
  </si>
  <si>
    <t>Proyecto Educativo Institucional</t>
  </si>
  <si>
    <t>Socializar e implementar la política de aseguramiento de la calidad establecida en el PEI</t>
  </si>
  <si>
    <t>Reuniones con los miembros de la comunidad academica para revisión y actualización del PEI</t>
  </si>
  <si>
    <t>Presentación al CA para su aprobación mediante acuerdo</t>
  </si>
  <si>
    <t>Ejecutar las actividades definidas en la  política de educación inclusiva</t>
  </si>
  <si>
    <t>Implementar las acciones definidas en el programa institucional "Incluyeme Mas"</t>
  </si>
  <si>
    <t>Proyectar el acto administrativo (Resolución) para el apoyo a los docentes en formación a postgrado</t>
  </si>
  <si>
    <t>Diseñar y ofrecer tres programas académicos de educación para el trabajo y el desarrollo humano</t>
  </si>
  <si>
    <t xml:space="preserve">III TRIMESTRE </t>
  </si>
  <si>
    <t>Asesorar al 100% los asuntos jurídicos requeridos por el Rector y las distintas áreas administrativas de la entidad.</t>
  </si>
  <si>
    <t>Actualización de los lineamientos que regulan la recaudación de los recursos de la entidad, que se encuentren amparados en titulo valor, por medio de los procesos de jurisdicción coactiva</t>
  </si>
  <si>
    <t>Revisión de los acuerdos y resoluciones pubicadas en la pagina web institucional, link transparencia</t>
  </si>
  <si>
    <t>Formular y construir el programa anual de auditoria internas y externas</t>
  </si>
  <si>
    <t>Socializar el programa anual de auditorias</t>
  </si>
  <si>
    <t>Desarrollar la auditoria interna</t>
  </si>
  <si>
    <t>Desarrollar la Auditoria Externa-ICONTEC</t>
  </si>
  <si>
    <t>Levantar acciones correctivas provenientes de los hallazgos de la auditoria</t>
  </si>
  <si>
    <t>Formular los planes de acción de mejora</t>
  </si>
  <si>
    <t>Suscribir los planes de acción de mejora con los responsables de procesos del SIGC</t>
  </si>
  <si>
    <t>Informe Final de Auditoria</t>
  </si>
  <si>
    <t>Socializar los resultados y el informe final de auditorias a la dirección y a los procesos - CIGD</t>
  </si>
  <si>
    <t>Reunión Revisión por la Dirección con los Responsables de procesos del SIGC</t>
  </si>
  <si>
    <t>Preparar y realizar la Revisión por la Dirección anual con la alta dirección y procesos del SIGC</t>
  </si>
  <si>
    <t>Convertir las acciones correctivas definidas en la Revisión por la Dirección en No Comformidades</t>
  </si>
  <si>
    <t>Control y seguimiento</t>
  </si>
  <si>
    <t>Realizar Control y seguimiento a las No Conformidades / Gestión de Acciones para la Mejora Continua</t>
  </si>
  <si>
    <t>Formular y desarrollar el Plan Anual de Auditoria Interna para evaluar la gestión institucional.</t>
  </si>
  <si>
    <t>Realizar la Auditoria Interna</t>
  </si>
  <si>
    <t>Informe Final de Auditoria Interna y presentarlo a la Alta Direccion.</t>
  </si>
  <si>
    <t>Formular y ejecutar los planes de mejora resultados de las auditorias</t>
  </si>
  <si>
    <t xml:space="preserve">Seguimiento a los planes de mejoramientos suscrictos por procesos </t>
  </si>
  <si>
    <t>Sistema de Gestión de Control Interno</t>
  </si>
  <si>
    <t>Desarrollar el informe solicitado por la Camara de Representantes</t>
  </si>
  <si>
    <t>Elaboración del informe de control interno Contables</t>
  </si>
  <si>
    <t>Generación de Informe de Derechos de Autor</t>
  </si>
  <si>
    <t>Desarrollar una estrategia para fortalecer la cultura del autocontrol y  la autoevaluación en la entidad.</t>
  </si>
  <si>
    <t>Realizar Seguimiento y control al Plan Anticorrupción y Atención al Ciudadano y a los riesgos de corrupción</t>
  </si>
  <si>
    <t>Realizar la evaluación del Sistema de Control Interno según lo establezca la normatividad vigente</t>
  </si>
  <si>
    <t>Realizar Seguimiento y evaluación de la gestión de riesgos por procesos como insumo para la toma de decisiones</t>
  </si>
  <si>
    <t>Realizar el informe de la evaluación y seguimiento de audiencia publica de rendición de cuentas</t>
  </si>
  <si>
    <t>Realizar la evaluación de desempeño de los procesos institucionales de acuerdo a la normatividad vigente</t>
  </si>
  <si>
    <t xml:space="preserve">Seguimiento al Plan Indicativo </t>
  </si>
  <si>
    <t xml:space="preserve">Segumiento a los planes de acción por procesos </t>
  </si>
  <si>
    <t>Seguimiento al plan anual de adquisiciones y compras</t>
  </si>
  <si>
    <t>Seguimiento al Plan de Desarrollo Institucional - PDI</t>
  </si>
  <si>
    <t>Seguimiento a los Informe de PQRSD</t>
  </si>
  <si>
    <t>Seguimiento al cumplimiento de los reportes de información a los diferentes entes de control</t>
  </si>
  <si>
    <t>Diseño del cronograma de la transferencia</t>
  </si>
  <si>
    <t>Recepción de transferencia y archivo de expediente</t>
  </si>
  <si>
    <t>Acompañamiento a los procesos para los temas de archivo y gestión documental</t>
  </si>
  <si>
    <t>Implementación de los instrumentos archivisticos</t>
  </si>
  <si>
    <t>Plan de Conservación Documental</t>
  </si>
  <si>
    <t xml:space="preserve">Limpieza de la bodega del archivo central </t>
  </si>
  <si>
    <t xml:space="preserve">Fumigación de la bodega del archivo central </t>
  </si>
  <si>
    <t>Solicitud de los materiales de conservación documental (Cajas y Carpetas desacificadas)</t>
  </si>
  <si>
    <t>Copias de Seguridad de la información de Gestión Documental en la Nube</t>
  </si>
  <si>
    <t>Realizar y presentar a la Mesa tecnica los informe consolidades de PQRSD</t>
  </si>
  <si>
    <t>Aplicación de la encuesta de satisfación del cliente</t>
  </si>
  <si>
    <t>Formular y publicar el Plan Anual de Adquisiciones en la pagina web institucional y en el SECOP</t>
  </si>
  <si>
    <t>Actualizar y Publicar el Plan Anual de Mantenimiento en la pagina web institucional</t>
  </si>
  <si>
    <t>Realizar  seguimiento y control al del Plan Anual de Adquisiciones</t>
  </si>
  <si>
    <t>Realizar seguimiento y control al Plan Anual de Mantenimiento</t>
  </si>
  <si>
    <t>Actualizar el Inventario de bienes</t>
  </si>
  <si>
    <t>Formación para la operatividad del nuevo sistema de información</t>
  </si>
  <si>
    <t xml:space="preserve">Adqusición de un nuevo sistema de gestión academica </t>
  </si>
  <si>
    <t>Registrar, catalogar y clasificar los fondos bibliograficos que llegan a la biblioteca</t>
  </si>
  <si>
    <t>Actualizar el Inventario del material bibliografico de acuerdo al suministro</t>
  </si>
  <si>
    <t>Divulgar las nuevas adquisiciones a la comunidad academica</t>
  </si>
  <si>
    <t>Llevar el control estadistico de los usuarios y uso de las colecciones</t>
  </si>
  <si>
    <t>Realizar revisión de los libros, conocer su estado y programar mantenimiento</t>
  </si>
  <si>
    <t>Aplicar la evaluación del servicio de percepción del usuarios y realizar el diagnostico de satisfacción del cliente</t>
  </si>
  <si>
    <t>Programar reuniones con el comité de Biblioteca</t>
  </si>
  <si>
    <t>Solicitar a los jefes de programa el material bibliografico adquirir correspondiente a su programa y remitir al proceso de compras y mantenimiento</t>
  </si>
  <si>
    <t>Publicar y socializar la propuesta</t>
  </si>
  <si>
    <t xml:space="preserve">Realizar tres foros tematicos en acuerdo con los jefes de programas </t>
  </si>
  <si>
    <t>Realizar dos talleres con la participación de la comunidad</t>
  </si>
  <si>
    <t>MARIA MARGARITA DAZA MAESTRE</t>
  </si>
  <si>
    <t>DALIBETH CUELLO VEGA</t>
  </si>
  <si>
    <t>Realizar la convocatoria a docentes y administrativo para la participación de la formación para una segunda lengua</t>
  </si>
  <si>
    <t>Desarrollar capacitaciones (Curso) al personal docente y administrativo que tengan atención directa con la población en situación de discapacidad, propios de lenguaje de señas</t>
  </si>
  <si>
    <t>Realizar capacitaciones sobre el uso de herramientas ofimaticas (Transformacion Digital, Gestión de la información digital, Servido 4.0)</t>
  </si>
  <si>
    <t xml:space="preserve">Formular el plan de incentivos institucional </t>
  </si>
  <si>
    <t>Estructurar el cronograma de trabajo para el desarrollo de plan de incentivos</t>
  </si>
  <si>
    <t>Ejecutar el plan de incentivos</t>
  </si>
  <si>
    <t>Desarrollar con el personal de la entidad los examenes ocupacionales</t>
  </si>
  <si>
    <t>Desarrollar capacitación con los funcionarios sobre la tematica de disfrute del tiempo compartido</t>
  </si>
  <si>
    <t>Desarrollar las capacitaciones al personal administrativo conforme al plan institucional de capacitacion</t>
  </si>
  <si>
    <t>Implementar el taller de manualidades al personal institucional</t>
  </si>
  <si>
    <t>Desarrollar capacitaciones sobre el tema enfoque diferencial e incluyente para docentes y personal administrativo</t>
  </si>
  <si>
    <t>Implementación de todas las políticas integradas al MIPG</t>
  </si>
  <si>
    <t>CARLOS MARIO RODRIGUEZ CARRILLO</t>
  </si>
  <si>
    <t>Realizar jornada de socialización en la inducción para los estudiantes nuevos</t>
  </si>
  <si>
    <t>Participación en eventos de investigación (Interno y externos) de estudiantes en situación de discapacidad</t>
  </si>
  <si>
    <t>Realizar el diplomado de investigación para los estudiantes semilleros</t>
  </si>
  <si>
    <t xml:space="preserve">Registro y actualizacion de hoja de vida en el CV-LAV del 100% de los docentes que participan en los procesos de investigación </t>
  </si>
  <si>
    <t xml:space="preserve">Realizar informe de actividades de investigacion docente y remitir a los responsables de programas para hacerle el seguimiento </t>
  </si>
  <si>
    <t xml:space="preserve">Según convocatoria de COLCIENCIA </t>
  </si>
  <si>
    <t xml:space="preserve">Realizar capacitación a los docentes de los grupos de investigación en la semana de planeación docente </t>
  </si>
  <si>
    <t xml:space="preserve">Realizar la convocatoria para financiar proyectos de investigación </t>
  </si>
  <si>
    <t>Participar en el encuentro departamental y nacional REDCOLSI</t>
  </si>
  <si>
    <t xml:space="preserve">Realizar y publicar en la pagina web institucional el informe semestral de investigación </t>
  </si>
  <si>
    <t>Gestionar publicación de las invitaciones de eventos de investigación en revistas</t>
  </si>
  <si>
    <t>Participación de egresados en eventos de investigación internos y externos</t>
  </si>
  <si>
    <t>Movilidad saliente</t>
  </si>
  <si>
    <t>Movilidad entrante</t>
  </si>
  <si>
    <t>Realizar la convocatoria del programa DELFIN para financiar un (1) internacional y dos (2) nacionales</t>
  </si>
  <si>
    <t>Recibir la solicitudes y visitas de los estudiantes durante la pasantia de verano del programa DELFIN de acuerdo a la disposición de cada docente asesor</t>
  </si>
  <si>
    <t>KATRIANA ORCASITA AMAYA</t>
  </si>
  <si>
    <t>Festival de Lengua y Cultura y Feria de Emprendimiento.</t>
  </si>
  <si>
    <t>Cursos Cortos Lengua Nativa WAYUU Y WIWA.</t>
  </si>
  <si>
    <t>Taller internacionalización de currículo y globalización.</t>
  </si>
  <si>
    <t>Políticas Sobre Internacionalización Del Currículo</t>
  </si>
  <si>
    <t>P.R.L: Dia o Feria de la Seguridad y Salud en el trabajo</t>
  </si>
  <si>
    <t xml:space="preserve">Conferencia, seminario, webinar RCI (VIRTUAL) </t>
  </si>
  <si>
    <t>Ruta académica OSMA</t>
  </si>
  <si>
    <t>Ruta académica MINERIA</t>
  </si>
  <si>
    <t>Intercambio Muevete por la Costa y/o Intercambio docentes y estudiantes con Brasil</t>
  </si>
  <si>
    <t>Proyectos Colaborativos. COIL</t>
  </si>
  <si>
    <t>Semana internacional RCI</t>
  </si>
  <si>
    <t>P.R.L: Encuentro de Investigación Interdisciplinariedad proyectos de aula programas académicos.</t>
  </si>
  <si>
    <t>Desarrollar estrategia de visibilidad institucional nacional e Internacional.</t>
  </si>
  <si>
    <t>INTERNACIONALIZACIÓN DE LA PROYECCION SOCIAL:Proyecto Eilen</t>
  </si>
  <si>
    <t>Cursos del nivel II de Lengua de Señas</t>
  </si>
  <si>
    <t>Elaborar y publicar artículos, ponencias y libros productos de las investigaciones de los docentes</t>
  </si>
  <si>
    <t>Gestionar e implementar la indexación de la revista prospectiva</t>
  </si>
  <si>
    <t>LILIBETH CUELLO CUELLO</t>
  </si>
  <si>
    <t>Realizar una infografia por cada politica institucional</t>
  </si>
  <si>
    <t>Implementación de las actividades definidas en el PINAR</t>
  </si>
  <si>
    <t>Mantenimiento de la infraestructura fisica del area de la bodega del archivo central</t>
  </si>
  <si>
    <t>Socializar las politicas institucionales con el personal administrativo, para el fortalecimiento de los procesos</t>
  </si>
  <si>
    <t>Realizar sensibilización a estudiantes, docentes y administrativos sobre: Recepción y tiempos de respuesta de PQRSD, protocolos de atención al ciudadano por cada uno de los canales de atención y la carta de trato digno</t>
  </si>
  <si>
    <t>Realizar la traducción a lenguaje claro, guías, formatos, manuales, normas o procedimientos, teniendo en cuenta la guía del Departamento Nacional de Planeación</t>
  </si>
  <si>
    <t>ORLY OSPINO SARMIENTO</t>
  </si>
  <si>
    <t>Actualización de articulación de los sistemas de gestión de Calidad, MIPG, Academico y MECI (SIAC)</t>
  </si>
  <si>
    <t>Mejoramiento continuo</t>
  </si>
  <si>
    <t>Actualización de la plataforma academica</t>
  </si>
  <si>
    <t xml:space="preserve">Actualización de Chatboot para la dependencia de Registro y Control Académico </t>
  </si>
  <si>
    <t>Gestionar para el mejoramiento de las instalaciones fisicas del archivo de gestión de ARCA</t>
  </si>
  <si>
    <t>Formación a funcionarios para la operatividad de los sistema de información y la plataforma academica</t>
  </si>
  <si>
    <t>Sistema de seguridad de documentos oficiales emitidos por la Institución (Firma digital Blockchain)</t>
  </si>
  <si>
    <t>RAFAEL DAZA DAZA</t>
  </si>
  <si>
    <t xml:space="preserve">Desarrollar estrategias de educación, conmemoración y sensibilización entre los diferentes grupos de interes del INFOTEP. Sobre el uso eficiente de los recursos </t>
  </si>
  <si>
    <t>Registrar el consumo trimestral y semestral de resmas de papel, toner y vasos desechables en la Institución.</t>
  </si>
  <si>
    <t xml:space="preserve">Registrar el consumo semestral de bolsas plasticas para la gestión de los residuos sólidos en la Institución. </t>
  </si>
  <si>
    <t>Implementar el programa del uso eficiente de la energia</t>
  </si>
  <si>
    <t>Realizar un inventario de la clase de luminarias en la entidad y su estado.</t>
  </si>
  <si>
    <t>Realizar revisiones a la señalización en puntos de referencia con el fin de mantenerla en buen estado.</t>
  </si>
  <si>
    <t>Realizar revisiones periódicas a las instalaciones eléctricas, asegurando el adecuado estado de los mismos, de tal forma que se eviten pérdidas de energía.</t>
  </si>
  <si>
    <t>Registrar mensualmente los consumos de energía eléctrica, en KW-H.</t>
  </si>
  <si>
    <t>Realizar corte semestral de consumo, comparando los resultados mensuales</t>
  </si>
  <si>
    <t>Realizar medición del indicador, establecer el cumplimiento de la meta y tomar acciones de mejora si corresponde</t>
  </si>
  <si>
    <t>Implementar el programa del uso eficiente del agua</t>
  </si>
  <si>
    <t>Realizar revisiones periódicas del estado de los grifos y unid. sanitarias del INFOTEP, como medida preventiva y/o correctiva de fugas y desperdicios.</t>
  </si>
  <si>
    <t>Realizar revisiones a la señalización en puntos de referencia (baños, cocina), con el fin de mantenerla en buen estado.</t>
  </si>
  <si>
    <t>Realizar revisiones al sistema de provisión de agua de la Institución.</t>
  </si>
  <si>
    <t>Garantizar la disponibilidad y adecuación de la Ruta de residuos sólidos con su respectiva señalización.</t>
  </si>
  <si>
    <t>Revisión de unidades sanitarias y vertimientos.</t>
  </si>
  <si>
    <t>Garantizar la disposición adecuada de RAES y la respectiva entrega de certificados por los organismos autorizados.</t>
  </si>
  <si>
    <t>Promover la implementación de sistemas de generacion de energias limpias en la Institución.</t>
  </si>
  <si>
    <t>Gestionar medidas de eficiencia energética y de cambios y/o adecuaciones en la infraestructura de la Institución.</t>
  </si>
  <si>
    <t xml:space="preserve">Participar en el Comité de "Entorno saludable" de la administración municipal </t>
  </si>
  <si>
    <t>Gestionar con la oficina de gestión de calidad la inclusión del proceso de gestión ambiental en el mapa de procesos</t>
  </si>
  <si>
    <t>Capacitación en la norma 14001:2015 de Gestión Ambiental</t>
  </si>
  <si>
    <t>Realizar estudios generales de infraestructa para la habilitación de zonas verdes en el nuevo edificio de bienestar institucional</t>
  </si>
  <si>
    <t>Implementación de practicas sostenibles</t>
  </si>
  <si>
    <t xml:space="preserve">Realizar una encuesta de diagnóstico ambiental al los grupos de interes de la Entidad. </t>
  </si>
  <si>
    <t>Seguimiento a Mantenimiento preventivo de planta eléctrica.</t>
  </si>
  <si>
    <t>Seguimiento al cumplimiento tecnico mecanico vigente, del (los) vehiculo (s) de la Institución.</t>
  </si>
  <si>
    <t>Realizar inventario forestal de la institución.</t>
  </si>
  <si>
    <t>Gestionar Jornadas de control de plagas.</t>
  </si>
  <si>
    <t>Realizar la identificacion de aspectos y evaluacion de los impactos ambientales de la institución.</t>
  </si>
  <si>
    <t>seguimiento al  plan de gestion ambiental PIGA  de la (vigencia anterior)</t>
  </si>
  <si>
    <t>seguimiento al Plan institucional de capacitacion PIC (vigencia anterior)</t>
  </si>
  <si>
    <t>Seguimiento a la implementacion del MIPG</t>
  </si>
  <si>
    <t>Convocar a sesion al comité de  coordinacion de control interno</t>
  </si>
  <si>
    <t>DIANA PATRICIA VILLAR DAZA</t>
  </si>
  <si>
    <t>FERNAND CAMARGO</t>
  </si>
  <si>
    <t>Actualizar la base de datos de egresados en el formato excel con los nuevos graduados por semestre academico</t>
  </si>
  <si>
    <t>Solicitar la asignación de un perfil para el ingreso y registro en la plataforma academica modulo de egresados</t>
  </si>
  <si>
    <t>Registrar y cargar la información de los egresados en la plataforma</t>
  </si>
  <si>
    <t>Ofrecer eventos de capacitación y/o actualización dirijido a los egresados</t>
  </si>
  <si>
    <t>Realizar eventos de capacitación y/o actualización  dirijido a los egresados (Seminarios, Diplomados, Cursos)</t>
  </si>
  <si>
    <t>Realizar una campaña de sensibilización con la vinculación de egresados</t>
  </si>
  <si>
    <t>Fortalecer la vinculación y participación de egresados en los procesos academicos, de investigación y proyección social.</t>
  </si>
  <si>
    <t>Vincular la institución a la Bolsa de Empleo (COMFAGUAJIRA, SENA) para el favorecimiento de los egresados</t>
  </si>
  <si>
    <t>Divulgar e informar a los egresados las necesidades laborales y las vacantes de la región y el pais</t>
  </si>
  <si>
    <t>Realizar Visitas a las empresas empleadoras de los egresados</t>
  </si>
  <si>
    <t>Realizar el encuentro con el sector productivo</t>
  </si>
  <si>
    <t>Aplicar herramientas (encuestas) a empleadores para determinar la pertinencia del programa académicos y validar las competencias</t>
  </si>
  <si>
    <t>publicar los planes institucionales en la pagina web institucional</t>
  </si>
  <si>
    <t>actualizar los tramites  academicos y administrativos</t>
  </si>
  <si>
    <t>Automatización de los tramites  academicos y administrativos</t>
  </si>
  <si>
    <t>actualizar el contenido y la infofrmacion de la pagina web institucional</t>
  </si>
  <si>
    <t>actualizar el diseño de la pagina web institucional</t>
  </si>
  <si>
    <t>actualización de la base de datos atraves de la licencia de uso</t>
  </si>
  <si>
    <t>adquirir los servicios anual de data center y sophos</t>
  </si>
  <si>
    <t>Realizar convocatorias para el apoyo docente en formación de postgrado</t>
  </si>
  <si>
    <t>implementar el plan de capacitación institucional</t>
  </si>
  <si>
    <t>Realizar convocatorias para el apoyo al personal administrativo en formación de postgrado</t>
  </si>
  <si>
    <t>Desarrollar capacitación con los funcionarios sobre  sentido de pertenencia y valores institucionales</t>
  </si>
  <si>
    <t>realizar un informe de la encuesta aplicada a documentos traducidos al lenguaje claro</t>
  </si>
  <si>
    <t>diseñar instrumento de evaluación de resultados de los documentos traducidos al lenguaje claro.</t>
  </si>
  <si>
    <t xml:space="preserve">en la </t>
  </si>
  <si>
    <t>Revisar los puntos de separación de residuos convencionales , verificando si es necesario instalar nuevos</t>
  </si>
  <si>
    <t>Realizar el aforo periodico de los residuos solidos generados en la institución.</t>
  </si>
  <si>
    <t>Realizar control y seguimiento a contratistas externos.</t>
  </si>
  <si>
    <t>SSI</t>
  </si>
  <si>
    <t>Realizar y presentar informes de ejecución financiera</t>
  </si>
  <si>
    <t>Mantener activo el comité de sostenibilidad contable para garantizar la informacione de los estados financieros.</t>
  </si>
  <si>
    <t>Suministrar la información contable y financiera, economica, social y ambiental de la institución en los informes contables</t>
  </si>
  <si>
    <t>Revisar y actualizar las politicas de gestión financiera de la entidad.</t>
  </si>
  <si>
    <t>Realizar conciliaciones mensuales de la información financiera entre presupuesto, contabilidad y tesoreria</t>
  </si>
  <si>
    <t>Gestionar la informacion financiera y presupuestal dentro del sistema integrado de informacion financiera SIIF NACIÓN</t>
  </si>
  <si>
    <t xml:space="preserve">Revisión y actualización de los procedimiento y formatos de cada uno de los procesos </t>
  </si>
  <si>
    <t>implementar el repositorio institucional</t>
  </si>
  <si>
    <t>Enero/ junio</t>
  </si>
  <si>
    <t>Acompañamiento en capacitaciones, para fortalecer el proceso.</t>
  </si>
  <si>
    <t>aumentar la conectividad de 90mb a  100 mb</t>
  </si>
  <si>
    <t>implementar formatos para llevar seguimientos y soportes a la institucion</t>
  </si>
  <si>
    <t>Presentación ante el ministerio de educacion, administracion de empresas, energias limpias, turismo, atencion pre- hospitalaria</t>
  </si>
  <si>
    <t>Diseño y presentación del programa academico tecnico laboral de auxiliar de enfermeria.</t>
  </si>
  <si>
    <t>Enero- Dic/2024</t>
  </si>
  <si>
    <t>Enero-Dic/2024</t>
  </si>
  <si>
    <t>Julio/2024</t>
  </si>
  <si>
    <t>Dic/2024</t>
  </si>
  <si>
    <t>Nov/2024</t>
  </si>
  <si>
    <t>Abril/2024</t>
  </si>
  <si>
    <t>Marzo/2024</t>
  </si>
  <si>
    <t>Oct/2024</t>
  </si>
  <si>
    <t>Junio-Dic/2024</t>
  </si>
  <si>
    <t>Enero-junio/2024</t>
  </si>
  <si>
    <t>Implementación de programas de formación para una segunda lengua en estudiantes, docentes y administrativos ( Bilinguismo)</t>
  </si>
  <si>
    <t>Curso Portugués ( Embajada)</t>
  </si>
  <si>
    <t>Febrero-Dic/2024</t>
  </si>
  <si>
    <t>Julio-Dic/ 2024</t>
  </si>
  <si>
    <t>Octubre/2024</t>
  </si>
  <si>
    <t>Club de ingles, Estrategia LISTENING CINE, KARAOKE</t>
  </si>
  <si>
    <t>Julio-Nov/ 2024</t>
  </si>
  <si>
    <t>Enero-Mayo/2024</t>
  </si>
  <si>
    <t>Mesa de trabajo institucional para  el analisis según los resultados productos de los referentes internacionales  de los programas académicos.</t>
  </si>
  <si>
    <t>reunión,programación y evaluación comité internacionalización</t>
  </si>
  <si>
    <t>Agosto-Sept/2024</t>
  </si>
  <si>
    <t>Taller Cultura organizativa y liderazgo</t>
  </si>
  <si>
    <t>Taller clase espejo open space</t>
  </si>
  <si>
    <t>Taller educación inclusiva metodologia aprendizaje basado en problemas y diseño  universal de aprendizaje</t>
  </si>
  <si>
    <t>Mayo/2024</t>
  </si>
  <si>
    <t>Marzo2024</t>
  </si>
  <si>
    <t>P.R.L: Cuenta lo que sabes: Seminario y/o Congreso SST alianza RCSST</t>
  </si>
  <si>
    <t>Agosto /2024</t>
  </si>
  <si>
    <t>Ruta académica Transversal</t>
  </si>
  <si>
    <t>Junio-Nov/2024</t>
  </si>
  <si>
    <t>Mision Panama</t>
  </si>
  <si>
    <t>Ruta bilinguismo RTTU</t>
  </si>
  <si>
    <t>Agosto/2024</t>
  </si>
  <si>
    <t>Junio-Julio/2024</t>
  </si>
  <si>
    <t>Seguimiento y apoyo programa DELFIN</t>
  </si>
  <si>
    <t>Sept- 2024</t>
  </si>
  <si>
    <t xml:space="preserve"> 4°Campamentos De Liderazgo Internacional ICETEX</t>
  </si>
  <si>
    <t>Semana inclusiva e intercultural</t>
  </si>
  <si>
    <t>Encuentro internacional de investigación que sea la combinación de los programas</t>
  </si>
  <si>
    <t>Noviembre/2024</t>
  </si>
  <si>
    <t>Seguimiento y verificación ldocumentacion ORI actualizada para el periodo plan de accion 2024</t>
  </si>
  <si>
    <t>Mayo-junio/2024</t>
  </si>
  <si>
    <t>Enero-Marzo/2024</t>
  </si>
  <si>
    <t>Junio/2024</t>
  </si>
  <si>
    <t>Julio-Dic/2024</t>
  </si>
  <si>
    <t>Enero/2024</t>
  </si>
  <si>
    <t>Marzo-Dic/2024</t>
  </si>
  <si>
    <t>proponer politica de incentivos y estimulos, en las áreas de la docencia, la investigación, la extensión incluyendo a docentes y administrativos</t>
  </si>
  <si>
    <t>implementación de el programa SCADIR y socializarlo con el personal institucional, (Salud, Cultura, Arte, Deporte, Incentivos, Recreación) con el apoyo de bienestar</t>
  </si>
  <si>
    <t>Febrero-Julio/2024</t>
  </si>
  <si>
    <t>Feb-Marzo/2024</t>
  </si>
  <si>
    <t>Feb-Nov/2024</t>
  </si>
  <si>
    <t>Feb-Jun/2024</t>
  </si>
  <si>
    <t>Marzo-Abril/2024</t>
  </si>
  <si>
    <t>Abril-Jun/2024</t>
  </si>
  <si>
    <t>Ene-Abril/2024</t>
  </si>
  <si>
    <t>implementar y iperativizar la intranet institucional</t>
  </si>
  <si>
    <t>Abril-Sep/2024</t>
  </si>
  <si>
    <t>Marzo/ Junio 2024</t>
  </si>
  <si>
    <t>Marzo- Junio/2024</t>
  </si>
  <si>
    <t>Enero-Junio/2024</t>
  </si>
  <si>
    <t>Febrero-Agosto/2024</t>
  </si>
  <si>
    <t>Febrero-Octubre/2024</t>
  </si>
  <si>
    <t>Febrero/2024</t>
  </si>
  <si>
    <t>Encuentro de buenas practicas infoteista (Nacional e internacional)</t>
  </si>
  <si>
    <t>marzo/2024</t>
  </si>
  <si>
    <t>encuentro de buenas practicas institucional , nacional e internacional.</t>
  </si>
  <si>
    <t>mayo /sep 2024</t>
  </si>
  <si>
    <t>participacion a eventos congresos seminarios docentes y estudiantes</t>
  </si>
  <si>
    <t>Junio-nov/2024</t>
  </si>
  <si>
    <t>Convenios: Cronograma de actividades : BRASIL, BULGARIA, MEXICO, COSTARICA, PANAMA, ARGENTINA, ECUADOR, ESPAÑA</t>
  </si>
  <si>
    <t>Septiembre/2024</t>
  </si>
  <si>
    <t>Febrero-Nov/2024</t>
  </si>
  <si>
    <t>Febrero-Dic/204</t>
  </si>
  <si>
    <t>Marzo-Agosto-Dic/2024</t>
  </si>
  <si>
    <t>Enero-Nov/2024</t>
  </si>
  <si>
    <t>Marzo-Sep/2024</t>
  </si>
  <si>
    <t>Enero-Octubre/2024</t>
  </si>
  <si>
    <t>Enero-Mayo-Sep/2024</t>
  </si>
  <si>
    <t>Feb-Sept/2024</t>
  </si>
  <si>
    <t>Sept/2024</t>
  </si>
  <si>
    <t>enero-Dic/2024</t>
  </si>
  <si>
    <t>Feb-Agos/2023</t>
  </si>
  <si>
    <t>Diciembre
/2024</t>
  </si>
  <si>
    <t>Mayo-Junio/2024</t>
  </si>
  <si>
    <t>Noviembre
/2024</t>
  </si>
  <si>
    <t>Abril-Dic/2024</t>
  </si>
  <si>
    <t>Agosto-Dic/2024</t>
  </si>
  <si>
    <t>Marzo-Nov/2024</t>
  </si>
  <si>
    <t>Abril-Nov/2024</t>
  </si>
  <si>
    <t>Diciembre/2024</t>
  </si>
  <si>
    <t>Marzo-Agosto/2024</t>
  </si>
  <si>
    <t>Abril-Oct/2024</t>
  </si>
  <si>
    <t>VIGENCIA 2024</t>
  </si>
  <si>
    <t>Mayo.Agosto-Dic/2024</t>
  </si>
  <si>
    <t>Abril- diciembre-2024</t>
  </si>
  <si>
    <t>Abril-Junio/2024</t>
  </si>
  <si>
    <t>Enero-Febrero/2024</t>
  </si>
  <si>
    <t>Diciciembre/2024</t>
  </si>
  <si>
    <t>Agosto-Sep/2024</t>
  </si>
  <si>
    <t>Octubre-Dic/2024</t>
  </si>
  <si>
    <t>Abril/ 2024</t>
  </si>
  <si>
    <t>Julio-sept/2024</t>
  </si>
  <si>
    <t>Enero-marzo/2024</t>
  </si>
  <si>
    <t>Marzo -
Dic/2024</t>
  </si>
  <si>
    <t>Abril-Sept/2024</t>
  </si>
  <si>
    <t>Julio-Agosto/2024</t>
  </si>
  <si>
    <t>Mayo-Octubre/2024</t>
  </si>
  <si>
    <t>Junio-Agosto/2024</t>
  </si>
  <si>
    <t xml:space="preserve"> Sept/2024</t>
  </si>
  <si>
    <t>Realizar una propuesta de promoción de los servicios institucionales utilizando estrategias de marketing, con la participación de los jefes de programas, comunicaciones, bienestar y arca.</t>
  </si>
  <si>
    <t>Realizar campañas promocionales en  las IE de la región, barrios y corregimientos y demas  municipios, con el apoyo de los jefes de programas, bienestar, comunicaciones, rep. De egresados, resp de arca y demas miembros de la intitución</t>
  </si>
  <si>
    <t>Implementar la propuesta de promoción de los sevicios institucionales</t>
  </si>
  <si>
    <t>Mayo -Sept/ 2024</t>
  </si>
  <si>
    <t>Realizar concertación con el equipo de trabajo para la gestión de los nuevos convenios teniendo en cuenta la necesidad del cada dependencia y tomando como referencia el listado realizado.</t>
  </si>
  <si>
    <t>Realizar y ejecutar una propuesta para el encuentro con el sector productivo vinculando empresas y organizaciones de la región. Elaborando su respectivo informe final de actividades.</t>
  </si>
  <si>
    <t xml:space="preserve"> En coordinación con el equipo de trabajo ,Crear una matriz de convenios, vigentes y Divulgarlos convenios en la pagina institucional con el apoyo de comunicaciones.</t>
  </si>
  <si>
    <t>Realizar mesas de trabajo para la revisión y listado de convenios existentes afin de determinar por un lado su actualizacón o finalización y por el otro la creación del listado de nuevas empresas, instituciones suseptibles para la creación de nuevos convenios.</t>
  </si>
  <si>
    <t>Realizar siete eventos de educación continuada (Foro, conferencia, diplomado, seminario)</t>
  </si>
  <si>
    <t>Realizar la convocatoria para financiación de los proyectos sociales sobre problemática del entorno</t>
  </si>
  <si>
    <t>Marzo-Sept/2024</t>
  </si>
  <si>
    <t>Divulgación de Informe de resultados de las encuentas de satisfación del cliente</t>
  </si>
  <si>
    <t>febrero-Dic/2024</t>
  </si>
  <si>
    <t>febrero -Junio/2024</t>
  </si>
  <si>
    <t>Sensibilización a los lideres de procesos en el tema de gestión documental</t>
  </si>
  <si>
    <t>Julio-Sept2024</t>
  </si>
  <si>
    <t>Oct - Dic/ 2024</t>
  </si>
  <si>
    <t>Ene - Dic/ 2024</t>
  </si>
  <si>
    <t xml:space="preserve">Implementación de Módulos Q-MELIOR (Gestión de Inventarios, Archivos, Indicadores de Gestión, Riesgos, Plan de Acción) </t>
  </si>
  <si>
    <t>Implementar y operativizar la intranet institucional</t>
  </si>
  <si>
    <t>Publicar la quinta y sexta edición de la revista "Futurum prospectiva investigativas"</t>
  </si>
  <si>
    <t xml:space="preserve">Gestionar  la publicación de los articulos derivados de los proyectos de investigación </t>
  </si>
  <si>
    <t>Depuración de datos del SNIES</t>
  </si>
  <si>
    <t>Capacitación Docente para sobre la plataforma academica</t>
  </si>
  <si>
    <t>Febrero
/2024</t>
  </si>
  <si>
    <t>ASEGURAMIENTO DE LA CALIDAD Y ACREDITACIÓN</t>
  </si>
  <si>
    <t>Febreo-Dic/2024</t>
  </si>
  <si>
    <t>Marzo- /2024</t>
  </si>
  <si>
    <t>Realizar y presentar informe finaciero  a la camara y al senado de la Republica</t>
  </si>
  <si>
    <t>Mayo-Oct/202024</t>
  </si>
  <si>
    <t>Elaborar y presentar las obligaciones de carácter tributario; formales y sustanciales ante la DIAN, de renta, exogena, y retención en la fuente.</t>
  </si>
  <si>
    <t>Acompañamiento a los funcionarios supervisores de contratos con el nuevo sistema de facturacion electronica SIIF Nación.</t>
  </si>
  <si>
    <t>MAURY LUZ ROMERO</t>
  </si>
  <si>
    <t>Hacer ajuste del equipo de trabajo entre egresados, proyección social, articulación y emprendimiento.</t>
  </si>
  <si>
    <t>se estan desarrollando las actividades que estan inmersa en el plan de incentivos.</t>
  </si>
  <si>
    <t>0.5%</t>
  </si>
  <si>
    <t xml:space="preserve"> Semana de inducción docente  capacitación sobre la importancia  del analisis según los resultados productos de los referentes internacionales  de los programas académicos.</t>
  </si>
  <si>
    <t xml:space="preserve">Ejecución de actividades a favor de las compentencias de escrituras escucha y pronunciación </t>
  </si>
  <si>
    <t xml:space="preserve"> 14 de mayo se realiza Socialización de la propuesta de actualización politica nacional de internacionalización del INFOTEP</t>
  </si>
  <si>
    <t xml:space="preserve">Reunión  5 de marzo socialización del protocolo de internacionalización </t>
  </si>
  <si>
    <t xml:space="preserve"> El dia 6 de febrero se desarrolla plan de vuelo con experta Doris Ducoba</t>
  </si>
  <si>
    <t>El dia 8 de febrero se realiza la conferencia con la expreta Doris ducoba ( presencial)  y 15 de abril  del 2024</t>
  </si>
  <si>
    <t xml:space="preserve">Elaboración cronograma de actividades con la EDSST  16 de Abril </t>
  </si>
  <si>
    <t>Elaboración y socializaciónde las buenas practicas institucionales</t>
  </si>
  <si>
    <t>Ruta virtual con conocimiento y cronograma de actividades con clase espejp interinstitucioanl. 23 de abril Presentación de imagen de   convocatoria.</t>
  </si>
  <si>
    <t>15, 16 y 17  de abril participación administrativos, docentes y estudiantes. Encuentro de los ods para america latina y el caribe universidadde los andes , intercambio de conocimiento centro de investigación SSI,presentación de proyectos de investigación</t>
  </si>
  <si>
    <t xml:space="preserve"> </t>
  </si>
  <si>
    <t xml:space="preserve">Coordinar el desarrollo de capacitación con los funcionarios sobre las normas NTC IISO 31000 </t>
  </si>
  <si>
    <t>Se  ha venido realizando durante el semestre la actualización de politicas, procedimientos, y caracaterización  de los procesos.</t>
  </si>
  <si>
    <t>En el mes de abril se realizó seguimiento a los planes de acción de mejora para constratar que se susanaron los hallazgos resultado de la auditoria</t>
  </si>
  <si>
    <t>En los dias 3,4,y 5 de julio se realizo la capacitació en Gestión del riesgo e indicadores de Gestión con el personal administrativo del INFOTEP.</t>
  </si>
  <si>
    <t>intercambio administrativo  (vigencia 2025)</t>
  </si>
  <si>
    <t>Feb-nov/2025</t>
  </si>
  <si>
    <t>El dia 19 de abrilpreparación semana internacional con la RCI en la UPC para realizar por institución en la primera semana de noviembre</t>
  </si>
  <si>
    <t>Se inicia el programa integral de cobertura, PIC universidad en tu territorio haciendo un acompañamiento en los distintos colegios de la zona rural a los estudiantes de los grados 11</t>
  </si>
  <si>
    <t>Se da continuidad al  proyecto universidad en tu territorio, se hace acompañamiento a los colegios de la zona rural en los grados 11,  reforzando las competencias de , españos, matematicas, ingles, y competencias ciudadna.</t>
  </si>
  <si>
    <t>Capacitación documento  politica internacionalización del ministerio</t>
  </si>
  <si>
    <t>participacipación mesa sectorial aprobacion politica de internacionalización por el ministerio el 14 de mayo.</t>
  </si>
  <si>
    <t>visita a eventos UNIANDES, ECCI, EAN, UFJC 14 15, 16 de abril de 2024.</t>
  </si>
  <si>
    <t>UMAYOR Cartagena 12 de abril</t>
  </si>
  <si>
    <t xml:space="preserve"> Se firmaron convenios  UNIISTMO PANAMA 19 de Enero,UNIMINUTO 12 de marzo, UMAYOR Cartagena 11 de marzo, UNIPAZ 18 de Marzo</t>
  </si>
  <si>
    <t>Seguimiento y control a las metas del plan de desarrollo</t>
  </si>
  <si>
    <t>Agosto- Dic/2024</t>
  </si>
  <si>
    <t>Se estan ejecutando las actividades descritas en el plan de incentivos</t>
  </si>
  <si>
    <t xml:space="preserve">Mediante la resolución  102 del  9 de mayo de 2024  se  da apertura de incentivos economicos para la cualificación  docentes y administravos . </t>
  </si>
  <si>
    <t xml:space="preserve">El 28 de mayo se publicó la lista deadmitidos.                - El 4 de junio de 2024 se realizó  la selección del docente  para dicho incentivo. </t>
  </si>
  <si>
    <t>Se formuló y se se organizó el plan de incentivos, con su respectiva publicacion en la pagina web institucional.</t>
  </si>
  <si>
    <t xml:space="preserve">Mediante la resolución 101 del  9 de mayo de 2024 fue abierta la convocatoria de incentivos economicos  para docentes  </t>
  </si>
  <si>
    <t xml:space="preserve">Se han desarrollado dos capacitacones como lo son el curso de leguaje de señas y la segunda lengua que es el ingles. </t>
  </si>
  <si>
    <t>Curso de Ingles institucional y/o con alianza con INFOTEP SAN ANDRES</t>
  </si>
  <si>
    <t>Ejecución de logistica  de propuesta curso en alianza infotep san andres islas para docentes ,administrativos  y estudiantes para beneficio</t>
  </si>
  <si>
    <t>Se realiza el convenio  del Curso ingles san andres islas  y se le da apertura desde el 4 de abril al 8 de juliode 2024.</t>
  </si>
  <si>
    <t>Abril-Mayo/2024</t>
  </si>
  <si>
    <t>Febrero-Mayol/2024</t>
  </si>
  <si>
    <t>Se realiza el Seguimiento a los resultados  productos de los referentes internacionales  de los programas académicos con los convenios</t>
  </si>
  <si>
    <t>Hasta el momento la propuesta que fue presentada a la institución no  cumplia con las necesidades requeridas por el INFOTEP.  Se quedo en gestiónar con otros proveedores este servicio.</t>
  </si>
  <si>
    <t xml:space="preserve"> se recepcionaron via correo electronico todos los planes de los diferentes procesos del 15 al 30 de enero se realizarón todas las publicaciones de los planes institucionales en la pagina web institucional.</t>
  </si>
  <si>
    <t xml:space="preserve">Se ha trabajado parcialmente en la revision de los tramites en mención con el fin de completar las actividades </t>
  </si>
  <si>
    <t>Se montó  el diseño de la pagina web institucional y se esta trabajando en la actualización de la información de cada proceso.</t>
  </si>
  <si>
    <t>se esta trabajando en la actualización de la información de cada proceso.</t>
  </si>
  <si>
    <t xml:space="preserve"> En el mes de febrero Se montó  el diseño de la pagina web institucional </t>
  </si>
  <si>
    <t>Febrero/ 2024</t>
  </si>
  <si>
    <t>Actualmente se cuenta con el licenciamiento de las bases de datos de VIRTUAL PRO y se esta haciendo la gestión de cambiar de  GALE  a EBOOK.</t>
  </si>
  <si>
    <t>Mediante el contrato 065 del 2024 se contrata  al proveedor ingenieria de sotfuware y computadores para aumentar la conectividad de el servicio de internet.</t>
  </si>
  <si>
    <t>Mediante el contrato 065 del 2024 se contrata  al proveedor ingenieria de sotfuware y computadores para adquirir los servicios de Data center y sophos.</t>
  </si>
  <si>
    <t>Fortalecer las redes de integración  institucional atraves de la gestión de proyección social</t>
  </si>
  <si>
    <t>Se publicó en la pagina web institucional</t>
  </si>
  <si>
    <t>el 19 de marzo se realizo el ajuste del eqipo de trabajo de proyección social atraves del acta 009 donde se establecierón nuevas pautas para la gestión de convenios interinstitucionales.</t>
  </si>
  <si>
    <t xml:space="preserve">el 17 de mayo se realizó una mesa de trabajo  con el objeto de realizar los convenios existentes, fechas de actualización, identificar nuevas empresas para la gestión de nuevos convenios. Los resultados se encuentran en el acta 115 </t>
  </si>
  <si>
    <t>Se creo la matriz de convenio y el dia 14 de junio se hizo la solicitud de publicación en la pagin aweb institucional.</t>
  </si>
  <si>
    <t xml:space="preserve">El 17 de mayo se realizó una mesa de trabajo  con el equipo  conformado por proyección social, egresados , articulación, practicas y emprendimiento. teniendo en cuenta la necesidad   de cada dependencia. Los resultados se encuentran en el acta 115 </t>
  </si>
  <si>
    <t>Se vienen realizando campañas promocionales en los barrios y corregimientos de san juan del cesar, llevando a acabo las actividades definidas en el plan de marketing.</t>
  </si>
  <si>
    <t>Se llevó a cabo vuna reunión  para la gestión de fortalecimiento de las redes, donde se identificaron estrategias para el acercamiento de los nuevos escenarios de vinculación a  redes y la posible creación de una red interna de integridad institucional, segun consta en el acta 016 del 11 de julio de 2024.</t>
  </si>
  <si>
    <t>Hasta la fecha se han ejecutado ,4 eventos de educacion continuada , como lo son un diplomado en docencia universitara, un curso de ingles, 2 cursos de lengua de señas.</t>
  </si>
  <si>
    <t>El 21 de febrero Se le  envió un oficio a los jefes de programa solicitandoles por medio de correo el material bibliografico que necesita el programa.</t>
  </si>
  <si>
    <t>Se lleva en control mediante formatos de los usuarios y de las colecciones</t>
  </si>
  <si>
    <t>Se realiza la revisión de los libros periodicamente para programar su mantenimiento</t>
  </si>
  <si>
    <t>En el mes de junio se realizó la encuesta de percepción a los estudiates ,y del resultado se realiza su diagnostico</t>
  </si>
  <si>
    <t xml:space="preserve">el 25 de enero se realizó y se publicó el plan anual de mantenimiento en la pagina web institucional </t>
  </si>
  <si>
    <t>Con la resolucion 028 del 25 de enero de 2024 se adopta el plan anual de adquisiciones de bienes y servicios e inversion  para la vigencia 2024, ye inmediatamente se hace su publicación en la pagina web institucional</t>
  </si>
  <si>
    <t>A la fecha se han realizado 2 segumientos al plan anual de mantenimiento en las fechas julio correspondiente al segundo trimeste de abril a junio.</t>
  </si>
  <si>
    <t xml:space="preserve"> A la fecha se han realizado 2 segumientos al plan anual de aquisiones en las fechas abril correspondiente al primer trimestre.</t>
  </si>
  <si>
    <t>Se revisó y se actualizó  las politicas de gestión financiera de la entidad.</t>
  </si>
  <si>
    <t>Realizar el anteproyecto  de presupuesto para la vigencia 2025</t>
  </si>
  <si>
    <t>El 22 de marzo se radicó el anteproyecto de presupuesto para la vigencia 2025</t>
  </si>
  <si>
    <t>Se realizan conciliaciones mensuales de la información financiera, contabilidad y tesoreria</t>
  </si>
  <si>
    <t>Se registran las operaciones finnciera, presupuestl y tesoreria al sistema integrado información financiera SIIF diariamente.</t>
  </si>
  <si>
    <t>17 de mayo se realiza y se presenta el informe a la camara y  al senado de la republica</t>
  </si>
  <si>
    <t>Se hace el acompañamiento a los funcionarios en sistema de facturación electronica SSIFNación.</t>
  </si>
  <si>
    <t>El 29 de abril se realizó el cargue de la información contable y financiera correspondiente al primer trimestre de 2024chip contable de CGN Y se hizo la publicación en la pagina web institucional.</t>
  </si>
  <si>
    <t>El 29 de julio se realizó el cargue de lainformación contable y financiera del segundo trimestre de 2024 el chip contable de CGN, y se hizo la publicación en la pagina web institucional.</t>
  </si>
  <si>
    <t xml:space="preserve">Se presentan informes contables trimestrales y  presupuestales mensualmente. </t>
  </si>
  <si>
    <t>Se presentan informes contables trimestrales y  presupuestales mensualmente.</t>
  </si>
  <si>
    <t>Se registran las operaciones financiera, presupuestal y tesoreria al sistema integrado información financiera SIIF diariamente.</t>
  </si>
  <si>
    <t>Se elaboró y se presentó la información de retención en la fuente</t>
  </si>
  <si>
    <t>El 5 de junio se cargo el reporte de la información exogena correspondiente a la vigencia 2023.               La declaracion de ingresos y patrimonio fue presentada el 5 de mayo de 2024.                                                                                                -Se elaboró y se presentó la información de retención en la fuente</t>
  </si>
  <si>
    <t>El 21 de febrero Se  envió un oficio a los jefes de programa  por corre electronico  solicitandoles el material bibliografico que requiere el programa.</t>
  </si>
  <si>
    <t>El 21 de mayo de 2024 se realizó la reunión con el comité de biblioteca, para resolver problematicas y sugerencia acerca del servicio de biblioteca.</t>
  </si>
  <si>
    <t>Se realizó el procedimiento, de registrar, catalogar y clasificar, se envió el listado a vicerrectoria administrativa,  compras y mantenimiento, estamos a la espera de su respectiva compra.</t>
  </si>
  <si>
    <t>El 17 de abril se hizo la concertación para elaborar la propuesta de marketing y el dia 18 de abril se consolidó en un documento dicha propuesta.</t>
  </si>
  <si>
    <t>Durante el primer semestre del 2024 se llevarón a cabo diferentes actividdaes para implementar la propuesta de promoción de los servicios institucionales, como visitas a emisoras, carros vallas, stand, visitas a barrios y corregimientos.</t>
  </si>
  <si>
    <t xml:space="preserve"> El 6 de junio se realizó la concertación para la ejecución de foros tematicos., con los jefes de programas</t>
  </si>
  <si>
    <t>Se desarrolló un segundo taller sobre seguridad de informatica el dia 8 de mayo de 2024 y se hizo un tercer taller sobre residuos solidos el dia 7 de junio</t>
  </si>
  <si>
    <t>Se llevarón a cabo 3 talleres de extención en el primer semestre de 2024 , un taller para la elaboración de una bebida nutricional, chicha casera, el dia 18 de abril de 2024</t>
  </si>
  <si>
    <t>Proyectos huertas caseras desarrollado por los docentes Milagros oñate, walter coronel ,marta gonzalez para convocatoria icetex de movilidad internacional con unichapimgo y PCA.</t>
  </si>
  <si>
    <t>Se desarrolló el cumplimiento  del cargue de la plataforma del programa quedando las fechas de visitas del 17 de julio al 2 de agosto, amparada en la resolución del 20 de febrero de apoyo para 5 estudiantes para movilidad nacional y recibir una estudiante de toluca UAM mexico.</t>
  </si>
  <si>
    <t>Presntación y convocatoria para docenetes institucionales de buenas practicas  6 de junio de 2024</t>
  </si>
  <si>
    <t>Se unifica a la propueta de ruta transversal.</t>
  </si>
  <si>
    <t>eEaboración de la propuesta</t>
  </si>
  <si>
    <t>Webinar reconocimiento de estudios, titulos y diplomas en educación superior unesco- ascun- MEN 26 dre abril 2024.</t>
  </si>
  <si>
    <t>Conferencia sobre la realización del plan de acción de internacionalización con la red RSI 1 de marzo de 2024 ( 5 de marzo y 21 de marzo) conferencia proyectos de cooperación  cientifica internacional.</t>
  </si>
  <si>
    <t>Se hace seguimiento al plan de acción trimestralmente</t>
  </si>
  <si>
    <t xml:space="preserve">los dias 30,31,de enero y 1 de febrerode 2024, se realizó la sensibilización  a estudiantes sobre la recepción de PQRSD, y los protocolos de atención al ciudadano. El 30 de enero se realizó la misma actividad con el personal Docente en la biblioteca. </t>
  </si>
  <si>
    <t>los dias 31 de julio de 2024, se realizó la sensibilización  al personal administrativo sobre la recepción de PQRSD, y los protocolos de atención al ciudadano.</t>
  </si>
  <si>
    <t>Se envió el instrumento de recolección que mide la satisfacción del cliente al as diferentes, grupo de valos y partes interesadas de la institución.</t>
  </si>
  <si>
    <t>S socializarón las politicas  durante este trimestre y se realizaron visitas de acompañamiento a cada uno de los procesos.</t>
  </si>
  <si>
    <t>Se realizó una primer diseño de las infografias de las politicas existentes, para luego terminar con las nuevas politicas presentadas.</t>
  </si>
  <si>
    <t>En el mes de frebero se envió el cronograma de trasnferencias a los diferentes responsables de procesos.</t>
  </si>
  <si>
    <t>Se ha ido recibiendo las transferencias documentales de  los diferentes proceso.</t>
  </si>
  <si>
    <t>Se realiza capacitación y visitas de acompañamiento para los temas de archivos y gestión documental.</t>
  </si>
  <si>
    <t>A través de las visitas de acompañamiento verificamos la implementación de los instrumentos archivisticos.</t>
  </si>
  <si>
    <t>se ha avanzado en un 50% de las actividades del PINAR manteniendo los expedientes en unidades d econservación de esta manera garantizamos la preservación documental.</t>
  </si>
  <si>
    <t>se ha logrado un 75% de avance de cumplimiento de la meta, adicionando actividades de mejora de planta fisica de la bodega de archivo central para corregir la humedad en las paredes.</t>
  </si>
  <si>
    <t>Se ha logrado un 75% de avance de cumplimiento de la meta, adicionando actividades de mejora de planta fisica de la bodega de archivo central para corregir la humedad en las paredes.</t>
  </si>
  <si>
    <t>Se realiza la limpieza de manera permanente en todos los estantes y expedienetes.</t>
  </si>
  <si>
    <t>2.0%</t>
  </si>
  <si>
    <t>se ha realizado la gestión enviando la solicitud a través de correos electronicos y conversaciones con el responsable de la gestión ambiental para realizar la fumigación del area , estamos a la espera de que se realice la actividad.</t>
  </si>
  <si>
    <t>se realizó la solicitud de los materiales de conservación documental (Cajas y Carpetas desacificadas)</t>
  </si>
  <si>
    <t>se recibió en este trimestre los materiales de conservación documental (Cajas y Carpetas desacificadas)</t>
  </si>
  <si>
    <t>manejamos de manera permanente en el DRIVE del correo institucional de gestión documental, custodiando toda la información importante.</t>
  </si>
  <si>
    <t>en el mes de febrero se hizo una sensibilización de manera general a todo el personal administrativo y luego se ha realizado de manera directa con cada proceso.</t>
  </si>
  <si>
    <t>Hats el momento se han realizado 2 segumientos al plan anual de mantenimiento en las fechas abril correspondiente al primer trimeste.</t>
  </si>
  <si>
    <t xml:space="preserve">29, 30,31,1,2 de febrero se realizó la semana de inducción para los estudiantes nuevos </t>
  </si>
  <si>
    <t>Del 17 al 23 de mayo, Se realizó una jornada de vida saludable dirigida a los docentes, administrativos y estudiantes del infotep. donde se abordaron los siguientesTemas , derecho sexual y reproductivo, infecciones ITS, sesualidad responsable, psiaquiatria, beneficio de la activida fisica, interruccion voluntaria del embarazo, salud ehigiene de la mujer, maratonica por la salud fisica y mental, rumbaterapia.</t>
  </si>
  <si>
    <t>Se llevó a cabo la rumba terapia, la maratón, y una charla de los beneficios de la actividad fisica con el objetivo de fomentar el ejercicio en los funcionarios del infotep.</t>
  </si>
  <si>
    <t>En la semana de inducción se da la orientación  alos estudiantes sobre el servicio que se ofrece de psicologia.</t>
  </si>
  <si>
    <t>El 31 de mayo se llevó a acabo la jornada recreativa y cultural con todos estudiantes del infotep., otorgandoles estimulos, premios, asctividades participativas.</t>
  </si>
  <si>
    <t>Se fortaleció el grupo de danza y las disciplinas deportivas, con compras de elementos deportivos y culturales.</t>
  </si>
  <si>
    <t>El 26 de abril se celebro el dia de la secretaria, donde se le dio un estimulo en su dia. El 15 de mayo se hizo la celebración del dia del docente. 18 de mayo fue un dia de esparcimiento para los administrativos.</t>
  </si>
  <si>
    <t>Se tiene actualizada la base de datos con los nuevos graduados del cohorte de graduación  28 de junio cohorte de 26 de julio de 2024.</t>
  </si>
  <si>
    <t>Se solicitó  modificación de la información  cargada en el modulo de egresados por parte de la oficina de sistemas y comunicaciones.</t>
  </si>
  <si>
    <t>En estos momentos, no se esta utilizando la plataforma por que no cumple con las necesidades de la oficina de egresados.</t>
  </si>
  <si>
    <t>El dia 14 de marzo se desarrollo la convocatoria para participara en el premio infotep emprende 2024, dirigido a todos los egresados con emprendimiento de todos los programas.</t>
  </si>
  <si>
    <t>El  19 de marzo se realizó una  reunión virtual con la empresa COESCO COLOMBIA SAS.  En donde se le aplicó la encuesta a empleadores para la validación de competencias de los programas.</t>
  </si>
  <si>
    <t xml:space="preserve">Se han desarrollado dos capacitacones como lo son el curso de  ingles convenio san andres islas 4 de abril al 8 de juliode 2024 </t>
  </si>
  <si>
    <t xml:space="preserve"> Se desarrolla el curso de lengua de señas  desde el 31 de mayo hasta el 21 de junio. Con el objetivo de fortalecer los procesos admistrativos y academicos desde un enfoque incluyente.</t>
  </si>
  <si>
    <t>Se desarrolla el curso de lengua de señas  desde el 31 de mayo hasta el 21 de junio. Con el objetivo de fortalecer los procesos admistrativos y academicos desde un enfoque incluyente.</t>
  </si>
  <si>
    <t xml:space="preserve">Ejecucióon de logistica  de propuesta curso en alianza infotep san andres islas para docentes ,administrativos  y estudiantes </t>
  </si>
  <si>
    <t>Se desarrolla el curso ingles convenio san andres islas 4 de abril al 8 de juliode 2024</t>
  </si>
  <si>
    <t xml:space="preserve">Ejcución de actividades a favor de las compentencias de escrituras escucha y pronunciación </t>
  </si>
  <si>
    <t>Constantemente se realizan talleres psicologicos en todos los programas ofertados por la institución de acuerdo a la necesidad de la población estudiantil, en temas de motivación, resolución de conflictos, inteligencia emocional, estimulaciónn congnitiva, adaptabilidad al cambio.</t>
  </si>
  <si>
    <t xml:space="preserve"> En el mes de Abril se llevó a cabo una charla de divesidad e interculturalidad. En el aula 103 del INFOTEP.</t>
  </si>
  <si>
    <t>El 24 de mayo Se realizó encuentro de diversidad de cultura y aprendizaje de segunda lengua.  Con estudiantes infoteista y estudiantes de la UMAYOR -Visita a la comunidad ishamana y resguardo lishoakana un resguardo indigena ubicado en el municipio de uribia.- charla sobre la cultura wuayyu. visita al resguardo indigena achintikua el dia 22 de mayo con U MAYOR, el doctor koin mercado de la universidad automa de mexico el equipo interdisciplinario del infotep , junto con estudiantes pertenecientes a esta comunidad con el objetivo de educación y concientización y fortalecimiento d e vinculos comunitarios.</t>
  </si>
  <si>
    <t>Se celebro el dia internacional de la afrocolombianidad el dia 21 de mayo de 2024. con los estudiantes de la comunidad infoteista.</t>
  </si>
  <si>
    <t>El 3 de julio en conjunto con la alcaldia municipal  el  equipo inclusivo delinfotep participó en el dia internacional de la comunidad LGBTI</t>
  </si>
  <si>
    <t>se realiza una ficha de caracterización al momento de inicio de semestre donde el estudiante pertenece a un grupo etnico y si cuentan con alguna discapacidad.</t>
  </si>
  <si>
    <t>Se hace la implementación del MIPG, se hace la sensibilización anualmente  a traves de las auditorias, sobre la cjulturfa ded autocontro., a todos los procesos que hacen parte de la institucion.</t>
  </si>
  <si>
    <t>Se realizó l aevalujación de sistema contrl interno de primer periodo de 2024. y se hizo la publicacion en la pagina web institucional.</t>
  </si>
  <si>
    <t>se realiza el anaisis del riesgo y el plan de contingencia del primer semestre de 2024</t>
  </si>
  <si>
    <t>se hizo el informe de audiencia publoica de rendic ion de cuentas con su respectivo analisis y sus resultados , encuentas.</t>
  </si>
  <si>
    <t xml:space="preserve">en trabajo conjunto con la oficina de planeación se trabajo en el seguimiento del MIPG, </t>
  </si>
  <si>
    <t xml:space="preserve">Se realizó la evaluación de desempeño con vigencia 2023 </t>
  </si>
  <si>
    <t xml:space="preserve">la camara de representantes no ha solicitado el informe </t>
  </si>
  <si>
    <t>se elaboro el informe de control interno contable en el mes de febrero en compañía de la contadora de la entidad, se realizó su publicacion.</t>
  </si>
  <si>
    <t>Existe el banco de articulos, donde se recepciona y a medida que las revistas van solicitando se van enviando los proyectos para su publicacion.</t>
  </si>
  <si>
    <t>Se realizó la  jornada de investigacion  en los dias 8 y 9 de mayo de 2024 con los estudiantes de los diferentes programas academicos del infotep.</t>
  </si>
  <si>
    <t>Se asistió el encuentro departamental REDCOLSI  del 15 al 17 de mayo.</t>
  </si>
  <si>
    <t>23 de abril al 24 de mayo se abrió la convocatgoria para financiar los proyectos de investigación.</t>
  </si>
  <si>
    <t>Se abre convocatoria de colciencia</t>
  </si>
  <si>
    <t>Al finalizar el primer semestre de 2024 se le envió a los jefes de programa el seguimiento que se le debe hacer a cada docente subiendo toda la información correspondinte  en un DRIVE</t>
  </si>
  <si>
    <t>El 8 y 9 de de mayo se desarrolló la jornada de investigación en donde hacian parte estudiantes en situacion de discapacidad.</t>
  </si>
  <si>
    <t>el 22 de febrero se hizo una campaña se sensibilizacion sobre el uso eficiente de energia en todas las oficinas que se les asuministró dispensadores de agua.</t>
  </si>
  <si>
    <t>Se gestionó el mantenimiento preventivo y correctivo de las instalacones hidrosanitarias. Jornada de automatización de apagado de equipos de computos.</t>
  </si>
  <si>
    <t>Se realizó la solicitud del formato comprobante de salida de almancen y consumo, se esta a la espera de la información del area responsable.</t>
  </si>
  <si>
    <t>Se lleva un registro de entregas de bolsas según necesidades del servicio a traves del formato salida de elementos de gestión ambiental. FOR- INFOTEP -SGA-06.</t>
  </si>
  <si>
    <t xml:space="preserve">Se realió el inventario y y el estado d elas luminarias </t>
  </si>
  <si>
    <t>Se realiza un seguimiento visual del estado de las señalizaciones y puntos de referencia y se hacen las respectivas observaciones.</t>
  </si>
  <si>
    <t>el 3 de el mes denero se hizo la revisión de las instalaciones electricas</t>
  </si>
  <si>
    <t>Se hace un registro mensual del onsumo de energia electrica de las variaciones para implementar medidas de gestión, que permitan reducir el consumo de energia.</t>
  </si>
  <si>
    <t>Se hace un registro mensual del onsumo de energia electrica de las variaciones para implementar medidas de gestión, que permitan reducir el consumo de energia. Por medio del formato FOR- INFOTEP SGA-07</t>
  </si>
  <si>
    <t>Se lleva un registro del comportamiento de consumo  trimestal.</t>
  </si>
  <si>
    <t>Se establecieron estrategias de promocion y seguimiento al proyecto de implementación de energia fotovoltaica.</t>
  </si>
  <si>
    <t>Siempre en los critetios de contratacion pedimos que se incluyan criterios contratctuales que permitan las adecuaciones para implementar medidas de eficiencia energetica.</t>
  </si>
  <si>
    <t>Se hace zseguimiento al reporte de informacion de los difedrentes entes de control en el primer trimetgre de 2024.</t>
  </si>
  <si>
    <t>Se realiza el programa anual de auditoria y se evalua.</t>
  </si>
  <si>
    <t>Se hace el segumiento cada tres meses a los       informes de PQRSD abril y mayo.</t>
  </si>
  <si>
    <t>Se realizó el segumiento correspondiente al primer semestre de 2024 al plan anual de aquisiciones.</t>
  </si>
  <si>
    <t xml:space="preserve">Se generó el in forme de  de derechos de autor </t>
  </si>
  <si>
    <t>Se realiza una ficha de caracterización al momento de inicio de semestre donde el estudiante pertenece a un grupo etnico y si cuentan con alguna discapacidad.</t>
  </si>
  <si>
    <t>El 5 de junio se rally deportivo con todos los estudiantes de los diferentes programas, se cerro el torneo de campeonato de microfutbol con sus respectivas premiaciones.</t>
  </si>
  <si>
    <t>Se desarrolo  el Foro conectando oportunidades en el sector creativo y cultural realizado el 3 de mayo en el auditorio del infotep. Dirigido a egresados de todos los programas.</t>
  </si>
  <si>
    <t>Se realizan revisiones periodicas del estado de las unidades sanitarias.</t>
  </si>
  <si>
    <t>Se realizan revsiosiones en los puntos de referencias periodicamente. Con el fin de verificar que cumplan con las condiciones.</t>
  </si>
  <si>
    <t xml:space="preserve">Realizar las reuniones del Comité de Gestión Ambiental cada seis meses </t>
  </si>
  <si>
    <t>Se realizan revsiones periodicas as sistema d eprovision del agua de la institución.</t>
  </si>
  <si>
    <t>Se lleva un registro mes a mes sobre el registro de los consumos de los metros cubicos de agua</t>
  </si>
  <si>
    <t>se hace el seguimiento de los residuos si , se verifica si cumplen la norma.</t>
  </si>
  <si>
    <t>Se  lleva mediante un formato de registro de aforo permanente de los residuos solidos.</t>
  </si>
  <si>
    <t>Se realizó la encuesta a los grupos de interes de la institución  sobre la perspectiva de la cultura ambiental, la sensibilización y capacitación requerida.</t>
  </si>
  <si>
    <t>Se realiza la solicitud de información con los responsables de los vehiculos de la intitución para ver el estado de cada uno de ellos y su generación de gases contaminantes.</t>
  </si>
  <si>
    <t>Se le hace seguimiento permanente al cumplimiento de las obligaciones ambientales de los contratos de obras y se emite un acta de compromisos ambientales al inicio y otros de cierres abiental al terminar la obra.</t>
  </si>
  <si>
    <t>Se le hace seguimiento normativo al control   de plagas ene espacios abiertos y cerrados.</t>
  </si>
  <si>
    <t xml:space="preserve"> El 21 de marzo Se convocó el comité de Gestión Ambiental,se emitió actas de seguimiento y verificación del informe de gestión Ambiental de la vigencia anterior.</t>
  </si>
  <si>
    <t>Partcipó en el comité del entorno saludable organizado por la alcaldia municipal el 30 de Agosto de 2024.</t>
  </si>
  <si>
    <t>El 11 de julio se realizó la capacitación a los grupos de interes  sobre la enmienda de la norma tecnica iso 14001 de sistema de gestión ambiental.</t>
  </si>
  <si>
    <t xml:space="preserve"> En el mes de enero Se formuló el plan de anual de auditoria.</t>
  </si>
  <si>
    <t>En el mes de enero se hizo la actualización de los sistemas de gestión de calidad.</t>
  </si>
  <si>
    <t>Se realizó semana  de induccion en el 8 de agosto y quedo el compromiso de reforzar por los salones toda la informacion relacionada con el centro de investigaccion</t>
  </si>
  <si>
    <t xml:space="preserve">Desde el dia  29, enero hasta el 2 de febrero se realizó  la socialización en la semana de inducción para los estudiantes nuevos. </t>
  </si>
  <si>
    <t>Desde el 26 de julio se desarrollo la capacitación  a los docentes de los grupos de investigación.</t>
  </si>
  <si>
    <t>PDI 
"CONSOLIDANDO UNA EDUCACIÓN INCLUSIVA Y DE EXCELENCIA"
2022 - 2026</t>
  </si>
  <si>
    <t>GESTIÓN INSTITUCIONAL</t>
  </si>
  <si>
    <t>Direccionamiento Estratégico y Planeación</t>
  </si>
  <si>
    <t>Implementar la política de planeación institucional en los términos establecidos MIPG2</t>
  </si>
  <si>
    <t>Formulación Y Socialización del plan de accion Institucional</t>
  </si>
  <si>
    <t>El dia 8 de noviembre de 2023 se realizo el Comité Institucional de Gestión y Desempeño ampliado con la participación de los responsables 
de procesos, en el que se socializaron los lineamientos y las directrices para la formulación de los planes de acción. Entre  noviembre de 2023 enero de 2024 se realizo acompañamiento a los procesos para contrucción del plan de acción. El plan de acción se publico en la pagina web institucional: https://www.infotep.edu.co/431-planes-institucionales</t>
  </si>
  <si>
    <t>Formular el Plan Anticorrupción y Atención al ciudadano</t>
  </si>
  <si>
    <t>Se formulo el Programa de transparencia y etica publica en articulación con el Plan Anticorrupción y Atención al ciudadano socializado a traves de la pagina web institucional en el link de transparencia: https://infotep.s3.us-east-2.amazonaws.com/filemanager/userfiles/Ley_de_Transparencia/Planes/2023/Plan_Anticorrupcion_y_Atencion_al_Ciudadano_2023.pdf</t>
  </si>
  <si>
    <t>Formular y socializar el Plan de Rendición de cuentas</t>
  </si>
  <si>
    <t>El Plan de Rendición de cuentas se formulo y se publico en la pagina web institucional en el boton de transparencia: https://infotep.s3.us-east-2.amazonaws.com/filemanager/userfiles/Ley_de_Transparencia/Planes/2023/Plan_de_Rendicion_de_Cuentas_2023.pdf</t>
  </si>
  <si>
    <t>Asesorias y acompañamiento para la actualización de los Indicadores de gestión</t>
  </si>
  <si>
    <t>Entre  noviembre de 2023 enero de 2024 se realizo asesoria y acompañamiento a los procesos para la revisión, ajuste y actualización de las ficha tecnica de los indicadores de gestión.</t>
  </si>
  <si>
    <t>Formular y actualizar los proyectos de Inversión para la vigencia</t>
  </si>
  <si>
    <t>Se realizo el ajuste de los proyectos de inversión en la plataforma PIIP del DNP, en el que se actualizaron las actividades y el costo de las actividades de la cadena de valor. Los proyectos de inversión y el detalle se publicaron en la pagina web institucional en el link https://infotep.s3.us-east-2.amazonaws.com/filemanager/userfiles/N_Ley_de_transparencia/Planeacion_y_presupuesto/44/441/Proyectos_de_inversion_2022.xlsx</t>
  </si>
  <si>
    <t>Se actualizaron los proyectos de inversión para la vigencia 2025 en la plataforma PIIP del DNP en el que se solicitaron las asignaciones presupuestales para la ejecución de los proyectos. Se formulo un (1) proyecto de inversión para la vigencia 2024.  Se actualizaron los cinco (5) proyectos de inversión que en la vigencia 2024 se ejecutan, Cuatro de ellos para atender lo misional y uno para atender las necesidades de infraestructura fisica, tecnologica, dotación y mantenimiento.</t>
  </si>
  <si>
    <t>Gestión con Valores para Resultados-ventanilla hacia afuera</t>
  </si>
  <si>
    <t>Implementar la Política de Participación Ciudadana en la Gestión Pública en los términos establecidos por el MIPG2</t>
  </si>
  <si>
    <t>Formular y socializar el Plan de Participación ciudadana</t>
  </si>
  <si>
    <t>Enerp-Marzo/2024</t>
  </si>
  <si>
    <t>El Plan de Participación Ciudadana se formulo y se publico en la pagina web institucional en el boton de transparencia: https://infotep.s3.us-east-2.amazonaws.com/filemanager/userfiles/Ley_de_Transparencia/Planes/2023/Plan_de_Participacion_Ciudadana_2023.pdf</t>
  </si>
  <si>
    <t>Organizar y desarrollar la audiencia publica</t>
  </si>
  <si>
    <t>Evaluación de Resultados</t>
  </si>
  <si>
    <t xml:space="preserve">Implementar la política de Seguimiento y evaluación del desempeño institucional </t>
  </si>
  <si>
    <t xml:space="preserve">Monitoreo a los planes de acción por procesos </t>
  </si>
  <si>
    <t xml:space="preserve">Con corte al primer trimestre de 2024 se realizo el monitoreo de avance y cumplimiento del Plan de Acción Institución. Se realizo revisión entre el 28 de marzo al 27 de abril de 2024 a los planes de acción de los procesos </t>
  </si>
  <si>
    <t xml:space="preserve">Monitoreo a los Indicadores de gestión por procesos </t>
  </si>
  <si>
    <t xml:space="preserve">Con corte al 31 de marzo de 2024 se realizo el monitoreo de avance y cumplimiento del Plan de Acción Institución al primer trimestre del 2024. Se realizo revisión entre el 28 de marzo al 27 de abril de 2024 a los planes de acción de los procesos </t>
  </si>
  <si>
    <t>Información y Comunicación</t>
  </si>
  <si>
    <t>Implementar la política Transparencia, acceso a la información pública y lucha contra la corrupción en los términos del MIPG2</t>
  </si>
  <si>
    <t>Monitoreo al Plan Anticorrupción y Atención al ciudadano</t>
  </si>
  <si>
    <t>Con corte al 30 de abril se realizo el monitoreo sobre el cumplimiento y avance las actividades y metas definidas en el PAAC para el primer cuatrimestre de la vigencia. Publicado en la pagina web: https://www.infotep.edu.co/616-plan-anti-corrupcion-y-atencion-al-ciudadano</t>
  </si>
  <si>
    <t xml:space="preserve">Identificación  y monitoreo de los Riesgos de Corrupción </t>
  </si>
  <si>
    <t>Con los responsables de procesos se realizo la revisión de los riesgos de gestión y de corrupción. se realizo entre noviembre de 2023 y diciembre de 2024 se realizo acompañamiento a los procesos para la actualización de la matriz de riesgos. El plan de acción se publico en la pagina web institucional: https://infotep.s3.us-east-2.amazonaws.com/filemanager/userfiles/Ley_de_Transparencia/Planes/2022/MATRIZ_EXCEL_PLAN_ANTICORRUPCION_Y_DE_ATENCION_AL_CIUDADANO_2022.xlsx</t>
  </si>
  <si>
    <t>Con corte al primer trimestre de 2024 se realizo el monitoreo de avance y cumplimiento a la acciones de mejora definidas para el tratamiento de los riesgos. Se realizo revisión entre el 28 de marzo al 27 de abril de 2024 a los riesgos por procesos.</t>
  </si>
  <si>
    <t>Realizar y publicar el informe final de rendición de cuentas</t>
  </si>
  <si>
    <t>ANGELICA TATIANA MAESTRE</t>
  </si>
  <si>
    <t xml:space="preserve">Se realizo acompañamiento a la vicerrectoria administrativa y academica, a la oficina de rectoria. Respuestas a los derechos de peticiones, a los requerimientos internos y externos por parte de entidades publicas y privadas. </t>
  </si>
  <si>
    <t xml:space="preserve">Revisión de resoluciones, y acuerdos proyectados a presentar y aprobar por el consejo directivo y por el consejo academico, que se tramitan por parte de los procesos administrativos y academicos institucionales </t>
  </si>
  <si>
    <t>Revisión del reglamentos internos de la institución (Reglamento estudiantil, Estatuto docentes, Comité de convivencia laboral)</t>
  </si>
  <si>
    <t>Agos - Dic/ 2024</t>
  </si>
  <si>
    <t>Diseño e implementación del comité de convivencia estudiantil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</si>
</sst>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quot;$&quot;\ * #,##0.00_ ;_ &quot;$&quot;\ * \-#,##0.00_ ;_ &quot;$&quot;\ * &quot;-&quot;??_ ;_ @_ "/>
    <numFmt numFmtId="166" formatCode="_-* #,##0.00\ &quot;€&quot;_-;\-* #,##0.00\ &quot;€&quot;_-;_-* &quot;-&quot;??\ &quot;€&quot;_-;_-@_-"/>
    <numFmt numFmtId="167" formatCode="0.0%"/>
  </numFmts>
  <fonts count="52" x14ac:knownFonts="1">
    <font>
      <sz val="11"/>
      <color theme="1"/>
      <name val="Calibri"/>
      <family val="2"/>
      <scheme val="minor"/>
    </font>
    <font>
      <sz val="11"/>
      <color theme="1"/>
      <name val="Calibri"/>
      <family val="2"/>
      <scheme val="minor"/>
    </font>
    <font>
      <sz val="10"/>
      <name val="Arial"/>
      <family val="2"/>
    </font>
    <font>
      <sz val="8"/>
      <name val="Arial"/>
      <family val="2"/>
    </font>
    <font>
      <b/>
      <sz val="11"/>
      <color rgb="FF000000"/>
      <name val="Calibri"/>
      <family val="2"/>
      <scheme val="minor"/>
    </font>
    <font>
      <b/>
      <sz val="12"/>
      <name val="Calibri"/>
      <family val="2"/>
      <scheme val="minor"/>
    </font>
    <font>
      <sz val="11"/>
      <color indexed="8"/>
      <name val="Calibri"/>
      <family val="2"/>
    </font>
    <font>
      <sz val="10"/>
      <name val="Verdana"/>
      <family val="2"/>
    </font>
    <font>
      <b/>
      <sz val="9"/>
      <color rgb="FF000000"/>
      <name val="Arial"/>
      <family val="2"/>
    </font>
    <font>
      <sz val="14"/>
      <color rgb="FF000000"/>
      <name val="Calibri"/>
      <family val="2"/>
    </font>
    <font>
      <b/>
      <sz val="11"/>
      <name val="Arial"/>
      <family val="2"/>
    </font>
    <font>
      <b/>
      <sz val="11"/>
      <color theme="1"/>
      <name val="Arial"/>
      <family val="2"/>
    </font>
    <font>
      <b/>
      <sz val="12"/>
      <color rgb="FF000000"/>
      <name val="Calibri"/>
      <family val="2"/>
    </font>
    <font>
      <b/>
      <sz val="12"/>
      <color theme="0"/>
      <name val="Arial"/>
      <family val="2"/>
    </font>
    <font>
      <b/>
      <u/>
      <sz val="11"/>
      <name val="Calibri"/>
      <family val="2"/>
      <scheme val="minor"/>
    </font>
    <font>
      <b/>
      <sz val="11"/>
      <name val="Calibri"/>
      <family val="2"/>
      <scheme val="minor"/>
    </font>
    <font>
      <sz val="11"/>
      <name val="Calibri"/>
      <family val="2"/>
      <scheme val="minor"/>
    </font>
    <font>
      <sz val="8"/>
      <color theme="1"/>
      <name val="Arial"/>
      <family val="2"/>
    </font>
    <font>
      <sz val="11"/>
      <color theme="1" tint="4.9989318521683403E-2"/>
      <name val="Calibri"/>
      <family val="2"/>
      <scheme val="minor"/>
    </font>
    <font>
      <b/>
      <sz val="18"/>
      <color rgb="FF000000"/>
      <name val="Candara"/>
      <family val="2"/>
    </font>
    <font>
      <b/>
      <sz val="15"/>
      <color rgb="FF000000"/>
      <name val="Arial"/>
      <family val="2"/>
    </font>
    <font>
      <b/>
      <sz val="12"/>
      <color theme="0"/>
      <name val="Candara"/>
      <family val="2"/>
    </font>
    <font>
      <b/>
      <sz val="14"/>
      <color theme="0"/>
      <name val="Candara"/>
      <family val="2"/>
    </font>
    <font>
      <sz val="11"/>
      <color theme="1"/>
      <name val="Candara"/>
      <family val="2"/>
    </font>
    <font>
      <sz val="10"/>
      <color theme="1"/>
      <name val="Candara"/>
      <family val="2"/>
    </font>
    <font>
      <b/>
      <sz val="12"/>
      <color theme="1"/>
      <name val="Candara"/>
      <family val="2"/>
    </font>
    <font>
      <b/>
      <sz val="9"/>
      <color theme="0"/>
      <name val="Candara"/>
      <family val="2"/>
    </font>
    <font>
      <sz val="11"/>
      <color theme="4" tint="-0.249977111117893"/>
      <name val="Calibri"/>
      <family val="2"/>
      <scheme val="minor"/>
    </font>
    <font>
      <b/>
      <sz val="8"/>
      <color theme="4" tint="-0.249977111117893"/>
      <name val="Candara"/>
      <family val="2"/>
    </font>
    <font>
      <b/>
      <sz val="12"/>
      <color theme="2" tint="-0.89999084444715716"/>
      <name val="Arial"/>
      <family val="2"/>
    </font>
    <font>
      <sz val="11"/>
      <color theme="3" tint="-0.499984740745262"/>
      <name val="Arial"/>
      <family val="2"/>
    </font>
    <font>
      <b/>
      <sz val="12"/>
      <color theme="3" tint="-0.499984740745262"/>
      <name val="Arial"/>
      <family val="2"/>
    </font>
    <font>
      <b/>
      <i/>
      <sz val="14"/>
      <color rgb="FF000000"/>
      <name val="Candara"/>
      <family val="2"/>
    </font>
    <font>
      <b/>
      <sz val="13"/>
      <color theme="0"/>
      <name val="Candara"/>
      <family val="2"/>
    </font>
    <font>
      <b/>
      <sz val="13"/>
      <color theme="0"/>
      <name val="Arial"/>
      <family val="2"/>
    </font>
    <font>
      <i/>
      <sz val="12"/>
      <color theme="1"/>
      <name val="Arial"/>
      <family val="2"/>
    </font>
    <font>
      <i/>
      <sz val="12"/>
      <name val="Arial"/>
      <family val="2"/>
    </font>
    <font>
      <b/>
      <i/>
      <sz val="12"/>
      <color theme="3" tint="-0.249977111117893"/>
      <name val="Arial"/>
      <family val="2"/>
    </font>
    <font>
      <b/>
      <sz val="10"/>
      <color theme="0"/>
      <name val="Candara"/>
      <family val="2"/>
    </font>
    <font>
      <b/>
      <i/>
      <sz val="12"/>
      <color theme="0"/>
      <name val="Arial"/>
      <family val="2"/>
    </font>
    <font>
      <sz val="11"/>
      <color rgb="FF000000"/>
      <name val="Calibri"/>
      <family val="2"/>
    </font>
    <font>
      <sz val="8"/>
      <name val="Calibri"/>
      <family val="2"/>
      <scheme val="minor"/>
    </font>
    <font>
      <sz val="11"/>
      <color rgb="FFFF0000"/>
      <name val="Calibri"/>
      <family val="2"/>
      <scheme val="minor"/>
    </font>
    <font>
      <sz val="11"/>
      <name val="Calibri"/>
      <family val="2"/>
    </font>
    <font>
      <sz val="11"/>
      <color theme="1"/>
      <name val="Calibri"/>
      <family val="2"/>
    </font>
    <font>
      <b/>
      <i/>
      <sz val="12"/>
      <name val="Arial"/>
      <family val="2"/>
    </font>
    <font>
      <i/>
      <sz val="12"/>
      <color rgb="FFFF0000"/>
      <name val="Arial"/>
      <family val="2"/>
    </font>
    <font>
      <i/>
      <sz val="12"/>
      <color theme="1" tint="4.9989318521683403E-2"/>
      <name val="Arial"/>
      <family val="2"/>
    </font>
    <font>
      <sz val="10"/>
      <name val="Candara"/>
      <family val="2"/>
    </font>
    <font>
      <sz val="10"/>
      <color theme="3" tint="-0.499984740745262"/>
      <name val="Arial"/>
      <family val="2"/>
    </font>
    <font>
      <sz val="11"/>
      <name val="Arial"/>
      <family val="2"/>
    </font>
    <font>
      <sz val="12"/>
      <name val="Calibri"/>
      <family val="2"/>
    </font>
  </fonts>
  <fills count="1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0"/>
        <bgColor rgb="FF000000"/>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s>
  <borders count="8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0"/>
      </left>
      <right/>
      <top style="thin">
        <color theme="0"/>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theme="0"/>
      </left>
      <right/>
      <top/>
      <bottom style="thin">
        <color theme="0"/>
      </bottom>
      <diagonal/>
    </border>
    <border>
      <left/>
      <right style="thin">
        <color theme="0"/>
      </right>
      <top/>
      <bottom style="thin">
        <color theme="0"/>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s>
  <cellStyleXfs count="14">
    <xf numFmtId="0" fontId="0" fillId="0" borderId="0"/>
    <xf numFmtId="0" fontId="2" fillId="0" borderId="0"/>
    <xf numFmtId="43" fontId="1" fillId="0" borderId="0" applyFont="0" applyFill="0" applyBorder="0" applyAlignment="0" applyProtection="0"/>
    <xf numFmtId="164" fontId="6"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7" fillId="0" borderId="0"/>
    <xf numFmtId="0" fontId="2" fillId="0" borderId="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cellStyleXfs>
  <cellXfs count="453">
    <xf numFmtId="0" fontId="0" fillId="0" borderId="0" xfId="0"/>
    <xf numFmtId="0" fontId="3" fillId="2" borderId="0" xfId="1" applyFont="1" applyFill="1" applyAlignment="1">
      <alignment horizontal="center" vertical="center"/>
    </xf>
    <xf numFmtId="0" fontId="11" fillId="2" borderId="0" xfId="0" applyFont="1" applyFill="1" applyAlignment="1">
      <alignment horizontal="center" vertical="center"/>
    </xf>
    <xf numFmtId="0" fontId="3" fillId="2" borderId="6" xfId="1" applyFont="1" applyFill="1" applyBorder="1" applyAlignment="1">
      <alignment vertical="center"/>
    </xf>
    <xf numFmtId="0" fontId="3" fillId="2" borderId="5" xfId="1" applyFont="1" applyFill="1" applyBorder="1" applyAlignment="1">
      <alignment vertical="center"/>
    </xf>
    <xf numFmtId="0" fontId="3" fillId="2" borderId="0" xfId="1" applyFont="1" applyFill="1" applyAlignment="1">
      <alignment vertical="center"/>
    </xf>
    <xf numFmtId="0" fontId="0" fillId="2" borderId="0" xfId="0" applyFill="1"/>
    <xf numFmtId="0" fontId="17" fillId="2" borderId="5" xfId="1" applyFont="1" applyFill="1" applyBorder="1" applyAlignment="1">
      <alignment vertical="center"/>
    </xf>
    <xf numFmtId="0" fontId="17" fillId="2" borderId="0" xfId="1" applyFont="1" applyFill="1" applyAlignment="1">
      <alignment vertical="center"/>
    </xf>
    <xf numFmtId="0" fontId="17" fillId="2" borderId="0" xfId="1" applyFont="1" applyFill="1" applyAlignment="1">
      <alignment horizontal="center" vertical="center"/>
    </xf>
    <xf numFmtId="167" fontId="5" fillId="2" borderId="22" xfId="1" applyNumberFormat="1" applyFont="1" applyFill="1" applyBorder="1" applyAlignment="1">
      <alignment horizontal="center" vertical="center"/>
    </xf>
    <xf numFmtId="0" fontId="8" fillId="2" borderId="0" xfId="0" applyFont="1" applyFill="1" applyAlignment="1">
      <alignment vertical="center"/>
    </xf>
    <xf numFmtId="0" fontId="24" fillId="7" borderId="12" xfId="0" applyFont="1" applyFill="1" applyBorder="1" applyAlignment="1">
      <alignment horizontal="center" vertical="center" wrapText="1"/>
    </xf>
    <xf numFmtId="0" fontId="23" fillId="7" borderId="13"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3" fillId="2" borderId="39" xfId="1" applyFont="1" applyFill="1" applyBorder="1" applyAlignment="1">
      <alignment vertical="center"/>
    </xf>
    <xf numFmtId="0" fontId="3" fillId="2" borderId="40" xfId="1" applyFont="1" applyFill="1" applyBorder="1" applyAlignment="1">
      <alignment vertical="center"/>
    </xf>
    <xf numFmtId="0" fontId="3" fillId="2" borderId="41" xfId="1" applyFont="1" applyFill="1" applyBorder="1" applyAlignment="1">
      <alignment vertical="center"/>
    </xf>
    <xf numFmtId="0" fontId="24" fillId="7" borderId="14" xfId="0" applyFont="1" applyFill="1" applyBorder="1" applyAlignment="1">
      <alignment horizontal="center" vertical="center" wrapText="1"/>
    </xf>
    <xf numFmtId="0" fontId="23" fillId="7" borderId="15" xfId="0" applyFont="1" applyFill="1" applyBorder="1" applyAlignment="1">
      <alignment horizontal="center" vertical="center"/>
    </xf>
    <xf numFmtId="167" fontId="29" fillId="7" borderId="16" xfId="0" applyNumberFormat="1" applyFont="1" applyFill="1" applyBorder="1" applyAlignment="1">
      <alignment horizontal="center" vertical="center"/>
    </xf>
    <xf numFmtId="167" fontId="29" fillId="7" borderId="17" xfId="0" applyNumberFormat="1" applyFont="1" applyFill="1" applyBorder="1" applyAlignment="1">
      <alignment horizontal="center" vertical="center"/>
    </xf>
    <xf numFmtId="167" fontId="29" fillId="7" borderId="18" xfId="0" applyNumberFormat="1" applyFont="1" applyFill="1" applyBorder="1" applyAlignment="1">
      <alignment horizontal="center" vertical="center"/>
    </xf>
    <xf numFmtId="167" fontId="29" fillId="7" borderId="7" xfId="0" applyNumberFormat="1" applyFont="1" applyFill="1" applyBorder="1" applyAlignment="1">
      <alignment horizontal="center" vertical="center"/>
    </xf>
    <xf numFmtId="0" fontId="0" fillId="10" borderId="7" xfId="0" applyFill="1" applyBorder="1"/>
    <xf numFmtId="167" fontId="30" fillId="10" borderId="4" xfId="11" applyNumberFormat="1" applyFont="1" applyFill="1" applyBorder="1" applyAlignment="1">
      <alignment horizontal="center" vertical="center"/>
    </xf>
    <xf numFmtId="167" fontId="30" fillId="10" borderId="42" xfId="11" applyNumberFormat="1" applyFont="1" applyFill="1" applyBorder="1" applyAlignment="1">
      <alignment horizontal="center" vertical="center"/>
    </xf>
    <xf numFmtId="167" fontId="31" fillId="10" borderId="22" xfId="0" applyNumberFormat="1" applyFont="1" applyFill="1" applyBorder="1" applyAlignment="1">
      <alignment horizontal="center" vertical="center"/>
    </xf>
    <xf numFmtId="167" fontId="5" fillId="2" borderId="38" xfId="1" applyNumberFormat="1" applyFont="1" applyFill="1" applyBorder="1" applyAlignment="1">
      <alignment horizontal="center" vertical="center"/>
    </xf>
    <xf numFmtId="0" fontId="26" fillId="4" borderId="8" xfId="0" applyFont="1" applyFill="1" applyBorder="1" applyAlignment="1">
      <alignment vertical="center"/>
    </xf>
    <xf numFmtId="0" fontId="26" fillId="4" borderId="12" xfId="0" applyFont="1" applyFill="1" applyBorder="1" applyAlignment="1">
      <alignment vertical="center"/>
    </xf>
    <xf numFmtId="167" fontId="29" fillId="7" borderId="23" xfId="0" applyNumberFormat="1" applyFont="1" applyFill="1" applyBorder="1" applyAlignment="1">
      <alignment horizontal="center" vertical="center"/>
    </xf>
    <xf numFmtId="0" fontId="17" fillId="2" borderId="44" xfId="1" applyFont="1" applyFill="1" applyBorder="1" applyAlignment="1">
      <alignment vertical="center"/>
    </xf>
    <xf numFmtId="0" fontId="3" fillId="2" borderId="44" xfId="1" applyFont="1" applyFill="1" applyBorder="1" applyAlignment="1">
      <alignment vertical="center"/>
    </xf>
    <xf numFmtId="167" fontId="31" fillId="10" borderId="7" xfId="11" applyNumberFormat="1" applyFont="1" applyFill="1" applyBorder="1" applyAlignment="1">
      <alignment horizontal="center" vertical="center"/>
    </xf>
    <xf numFmtId="9" fontId="35" fillId="2" borderId="8" xfId="11" applyFont="1" applyFill="1" applyBorder="1" applyAlignment="1">
      <alignment horizontal="center" vertical="center"/>
    </xf>
    <xf numFmtId="9" fontId="35" fillId="2" borderId="33" xfId="11" applyFont="1" applyFill="1" applyBorder="1" applyAlignment="1">
      <alignment horizontal="center" vertical="center"/>
    </xf>
    <xf numFmtId="9" fontId="35" fillId="2" borderId="9" xfId="11" applyFont="1" applyFill="1" applyBorder="1" applyAlignment="1">
      <alignment horizontal="center" vertical="center"/>
    </xf>
    <xf numFmtId="9" fontId="36" fillId="2" borderId="3" xfId="11" applyFont="1" applyFill="1" applyBorder="1" applyAlignment="1">
      <alignment horizontal="center" vertical="center"/>
    </xf>
    <xf numFmtId="9" fontId="36" fillId="2" borderId="15" xfId="11" applyFont="1" applyFill="1" applyBorder="1" applyAlignment="1">
      <alignment horizontal="center" vertical="center"/>
    </xf>
    <xf numFmtId="9" fontId="36" fillId="2" borderId="10" xfId="11" applyFont="1" applyFill="1" applyBorder="1" applyAlignment="1">
      <alignment horizontal="center" vertical="center"/>
    </xf>
    <xf numFmtId="9" fontId="36" fillId="2" borderId="2" xfId="1" applyNumberFormat="1" applyFont="1" applyFill="1" applyBorder="1" applyAlignment="1">
      <alignment horizontal="center" vertical="center"/>
    </xf>
    <xf numFmtId="9" fontId="36" fillId="2" borderId="11" xfId="1" applyNumberFormat="1" applyFont="1" applyFill="1" applyBorder="1" applyAlignment="1">
      <alignment horizontal="center" vertical="center"/>
    </xf>
    <xf numFmtId="0" fontId="24" fillId="10" borderId="9" xfId="0" applyFont="1" applyFill="1" applyBorder="1" applyAlignment="1">
      <alignment horizontal="left" vertical="top" wrapText="1"/>
    </xf>
    <xf numFmtId="0" fontId="24" fillId="10" borderId="11" xfId="0" applyFont="1" applyFill="1" applyBorder="1" applyAlignment="1">
      <alignment horizontal="left" vertical="top" wrapText="1"/>
    </xf>
    <xf numFmtId="0" fontId="17" fillId="2" borderId="6" xfId="1" applyFont="1" applyFill="1" applyBorder="1" applyAlignment="1">
      <alignment vertical="center"/>
    </xf>
    <xf numFmtId="167" fontId="3" fillId="2" borderId="6" xfId="1" applyNumberFormat="1" applyFont="1" applyFill="1" applyBorder="1" applyAlignment="1">
      <alignment horizontal="center" vertical="center"/>
    </xf>
    <xf numFmtId="167" fontId="37" fillId="10" borderId="16" xfId="1" applyNumberFormat="1" applyFont="1" applyFill="1" applyBorder="1" applyAlignment="1">
      <alignment horizontal="center" vertical="center"/>
    </xf>
    <xf numFmtId="167" fontId="37" fillId="10" borderId="17" xfId="1" applyNumberFormat="1" applyFont="1" applyFill="1" applyBorder="1" applyAlignment="1">
      <alignment horizontal="center" vertical="center"/>
    </xf>
    <xf numFmtId="0" fontId="10" fillId="2" borderId="0" xfId="1" applyFont="1" applyFill="1" applyAlignment="1">
      <alignment horizontal="center" vertical="center" wrapText="1"/>
    </xf>
    <xf numFmtId="0" fontId="16" fillId="2" borderId="27" xfId="1" applyFont="1" applyFill="1" applyBorder="1" applyAlignment="1">
      <alignment horizontal="center" vertical="center"/>
    </xf>
    <xf numFmtId="9" fontId="36" fillId="2" borderId="3" xfId="1" applyNumberFormat="1" applyFont="1" applyFill="1" applyBorder="1" applyAlignment="1">
      <alignment horizontal="center" vertical="center"/>
    </xf>
    <xf numFmtId="9" fontId="36" fillId="2" borderId="15" xfId="1" applyNumberFormat="1" applyFont="1" applyFill="1" applyBorder="1" applyAlignment="1">
      <alignment horizontal="center" vertical="center"/>
    </xf>
    <xf numFmtId="0" fontId="14" fillId="2" borderId="27" xfId="1" applyFont="1" applyFill="1" applyBorder="1" applyAlignment="1">
      <alignment horizontal="center" vertical="center"/>
    </xf>
    <xf numFmtId="167" fontId="30" fillId="10" borderId="45" xfId="11" applyNumberFormat="1" applyFont="1" applyFill="1" applyBorder="1" applyAlignment="1">
      <alignment horizontal="center" vertical="center"/>
    </xf>
    <xf numFmtId="0" fontId="24" fillId="10" borderId="47" xfId="0" applyFont="1" applyFill="1" applyBorder="1" applyAlignment="1">
      <alignment horizontal="left" vertical="top" wrapText="1"/>
    </xf>
    <xf numFmtId="9" fontId="35" fillId="2" borderId="10" xfId="11" applyFont="1" applyFill="1" applyBorder="1" applyAlignment="1">
      <alignment horizontal="center" vertical="center"/>
    </xf>
    <xf numFmtId="9" fontId="35" fillId="2" borderId="2" xfId="11" applyFont="1" applyFill="1" applyBorder="1" applyAlignment="1">
      <alignment horizontal="center" vertical="center"/>
    </xf>
    <xf numFmtId="9" fontId="35" fillId="2" borderId="11" xfId="11" applyFont="1" applyFill="1" applyBorder="1" applyAlignment="1">
      <alignment horizontal="center" vertical="center"/>
    </xf>
    <xf numFmtId="9" fontId="35" fillId="2" borderId="46" xfId="11" applyFont="1" applyFill="1" applyBorder="1" applyAlignment="1">
      <alignment horizontal="center" vertical="center"/>
    </xf>
    <xf numFmtId="9" fontId="35" fillId="2" borderId="47" xfId="11" applyFont="1" applyFill="1" applyBorder="1" applyAlignment="1">
      <alignment horizontal="center" vertical="center"/>
    </xf>
    <xf numFmtId="0" fontId="0" fillId="2" borderId="0" xfId="0" applyFill="1" applyAlignment="1">
      <alignment horizontal="center"/>
    </xf>
    <xf numFmtId="0" fontId="16" fillId="2" borderId="2" xfId="1" applyFont="1" applyFill="1" applyBorder="1" applyAlignment="1">
      <alignment horizontal="center" vertical="center" wrapText="1"/>
    </xf>
    <xf numFmtId="9" fontId="36" fillId="2" borderId="37" xfId="11" applyFont="1" applyFill="1" applyBorder="1" applyAlignment="1">
      <alignment horizontal="center" vertical="center"/>
    </xf>
    <xf numFmtId="9" fontId="36" fillId="2" borderId="13" xfId="11" applyFont="1" applyFill="1" applyBorder="1" applyAlignment="1">
      <alignment horizontal="center" vertical="center"/>
    </xf>
    <xf numFmtId="9" fontId="27" fillId="8" borderId="27" xfId="1" applyNumberFormat="1" applyFont="1" applyFill="1" applyBorder="1" applyAlignment="1">
      <alignment horizontal="center" vertical="center"/>
    </xf>
    <xf numFmtId="9" fontId="36" fillId="2" borderId="12" xfId="11" applyFont="1" applyFill="1" applyBorder="1" applyAlignment="1">
      <alignment horizontal="center" vertical="center"/>
    </xf>
    <xf numFmtId="167" fontId="37" fillId="10" borderId="23" xfId="1" applyNumberFormat="1" applyFont="1" applyFill="1" applyBorder="1" applyAlignment="1">
      <alignment horizontal="center" vertical="center"/>
    </xf>
    <xf numFmtId="167" fontId="39" fillId="11" borderId="19" xfId="1" applyNumberFormat="1" applyFont="1" applyFill="1" applyBorder="1" applyAlignment="1">
      <alignment horizontal="center" vertical="center"/>
    </xf>
    <xf numFmtId="0" fontId="15" fillId="2" borderId="26" xfId="1" applyFont="1" applyFill="1" applyBorder="1" applyAlignment="1">
      <alignment vertical="center" wrapText="1"/>
    </xf>
    <xf numFmtId="0" fontId="40" fillId="12" borderId="2" xfId="0" applyFont="1" applyFill="1" applyBorder="1" applyAlignment="1">
      <alignment vertical="center" wrapText="1"/>
    </xf>
    <xf numFmtId="0" fontId="18" fillId="5" borderId="2" xfId="1" applyFont="1" applyFill="1" applyBorder="1" applyAlignment="1">
      <alignment vertical="center" wrapText="1"/>
    </xf>
    <xf numFmtId="0" fontId="18" fillId="2" borderId="2" xfId="1" applyFont="1" applyFill="1" applyBorder="1" applyAlignment="1">
      <alignment vertical="center" wrapText="1"/>
    </xf>
    <xf numFmtId="0" fontId="16" fillId="13" borderId="2" xfId="1" applyFont="1" applyFill="1" applyBorder="1" applyAlignment="1">
      <alignment horizontal="left" vertical="center" wrapText="1"/>
    </xf>
    <xf numFmtId="0" fontId="16" fillId="13" borderId="2" xfId="1" applyFont="1" applyFill="1" applyBorder="1" applyAlignment="1">
      <alignment vertical="center" wrapText="1"/>
    </xf>
    <xf numFmtId="0" fontId="16" fillId="5" borderId="2" xfId="1" applyFont="1" applyFill="1" applyBorder="1" applyAlignment="1">
      <alignment horizontal="left" vertical="center" wrapText="1"/>
    </xf>
    <xf numFmtId="0" fontId="40" fillId="12" borderId="37" xfId="0" applyFont="1" applyFill="1" applyBorder="1" applyAlignment="1">
      <alignment vertical="center" wrapText="1"/>
    </xf>
    <xf numFmtId="0" fontId="16" fillId="5" borderId="37"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16" fillId="2" borderId="37" xfId="1" applyFont="1" applyFill="1" applyBorder="1" applyAlignment="1">
      <alignment horizontal="center" vertical="center" wrapText="1"/>
    </xf>
    <xf numFmtId="49" fontId="16" fillId="5" borderId="30" xfId="1" applyNumberFormat="1" applyFont="1" applyFill="1" applyBorder="1" applyAlignment="1">
      <alignment horizontal="center" vertical="center" wrapText="1"/>
    </xf>
    <xf numFmtId="49" fontId="18" fillId="2" borderId="2" xfId="1" applyNumberFormat="1" applyFont="1" applyFill="1" applyBorder="1" applyAlignment="1">
      <alignment horizontal="center" vertical="center" wrapText="1"/>
    </xf>
    <xf numFmtId="49" fontId="18" fillId="5" borderId="2" xfId="1" applyNumberFormat="1" applyFont="1" applyFill="1" applyBorder="1" applyAlignment="1">
      <alignment horizontal="center" vertical="center" wrapText="1"/>
    </xf>
    <xf numFmtId="49" fontId="16" fillId="5" borderId="2" xfId="1" applyNumberFormat="1" applyFont="1" applyFill="1" applyBorder="1" applyAlignment="1">
      <alignment horizontal="center" vertical="center" wrapText="1"/>
    </xf>
    <xf numFmtId="0" fontId="18" fillId="5" borderId="46" xfId="1" applyFont="1" applyFill="1" applyBorder="1" applyAlignment="1">
      <alignment vertical="center" wrapText="1"/>
    </xf>
    <xf numFmtId="49" fontId="18" fillId="2" borderId="46" xfId="1" applyNumberFormat="1" applyFont="1" applyFill="1" applyBorder="1" applyAlignment="1">
      <alignment horizontal="center" vertical="center" wrapText="1"/>
    </xf>
    <xf numFmtId="9" fontId="27" fillId="9" borderId="43" xfId="11" applyFont="1" applyFill="1" applyBorder="1" applyAlignment="1">
      <alignment horizontal="center" vertical="center" wrapText="1"/>
    </xf>
    <xf numFmtId="9" fontId="27" fillId="8" borderId="49" xfId="11" applyFont="1" applyFill="1" applyBorder="1" applyAlignment="1">
      <alignment horizontal="center" vertical="center" wrapText="1"/>
    </xf>
    <xf numFmtId="9" fontId="27" fillId="8" borderId="48" xfId="11" applyFont="1" applyFill="1" applyBorder="1" applyAlignment="1">
      <alignment horizontal="center" vertical="center" wrapText="1"/>
    </xf>
    <xf numFmtId="9" fontId="27" fillId="9" borderId="48" xfId="11" applyFont="1" applyFill="1" applyBorder="1" applyAlignment="1">
      <alignment horizontal="center" vertical="center" wrapText="1"/>
    </xf>
    <xf numFmtId="0" fontId="16" fillId="2" borderId="2" xfId="1" applyFont="1" applyFill="1" applyBorder="1" applyAlignment="1">
      <alignment vertical="center" wrapText="1"/>
    </xf>
    <xf numFmtId="0" fontId="0" fillId="0" borderId="2" xfId="0"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2" xfId="0" applyFont="1" applyBorder="1" applyAlignment="1">
      <alignment horizontal="left" vertical="top" wrapText="1"/>
    </xf>
    <xf numFmtId="0" fontId="18" fillId="0" borderId="3" xfId="0" applyFont="1" applyBorder="1" applyAlignment="1">
      <alignment vertical="top" wrapText="1"/>
    </xf>
    <xf numFmtId="0" fontId="16" fillId="2" borderId="2" xfId="1" applyFont="1" applyFill="1" applyBorder="1" applyAlignment="1">
      <alignment horizontal="left" vertical="center" wrapText="1"/>
    </xf>
    <xf numFmtId="0" fontId="18" fillId="0" borderId="48" xfId="0" applyFont="1" applyBorder="1" applyAlignment="1">
      <alignment vertical="center" wrapText="1"/>
    </xf>
    <xf numFmtId="0" fontId="18" fillId="0" borderId="2" xfId="0" applyFont="1" applyBorder="1" applyAlignment="1">
      <alignment vertical="top" wrapText="1"/>
    </xf>
    <xf numFmtId="0" fontId="18" fillId="0" borderId="48" xfId="0" applyFont="1" applyBorder="1" applyAlignment="1">
      <alignment horizontal="left" vertical="center" wrapText="1"/>
    </xf>
    <xf numFmtId="0" fontId="16" fillId="5" borderId="3" xfId="1" applyFont="1" applyFill="1" applyBorder="1" applyAlignment="1">
      <alignment horizontal="left" vertical="center" wrapText="1"/>
    </xf>
    <xf numFmtId="49" fontId="16" fillId="5" borderId="52" xfId="1" applyNumberFormat="1" applyFont="1" applyFill="1" applyBorder="1" applyAlignment="1">
      <alignment horizontal="center" vertical="center" wrapText="1"/>
    </xf>
    <xf numFmtId="9" fontId="36" fillId="2" borderId="14" xfId="11" applyFont="1" applyFill="1" applyBorder="1" applyAlignment="1">
      <alignment horizontal="center" vertical="center"/>
    </xf>
    <xf numFmtId="0" fontId="16" fillId="2" borderId="14"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40" fillId="12" borderId="3" xfId="0" applyFont="1" applyFill="1" applyBorder="1" applyAlignment="1">
      <alignment vertical="center" wrapText="1"/>
    </xf>
    <xf numFmtId="0" fontId="3" fillId="2" borderId="3" xfId="1" applyFont="1" applyFill="1" applyBorder="1" applyAlignment="1">
      <alignment horizontal="center" vertical="center"/>
    </xf>
    <xf numFmtId="9" fontId="27" fillId="9" borderId="54" xfId="11" applyFont="1" applyFill="1" applyBorder="1" applyAlignment="1">
      <alignment horizontal="center" vertical="center" wrapText="1"/>
    </xf>
    <xf numFmtId="0" fontId="15" fillId="2" borderId="32" xfId="1" applyFont="1" applyFill="1" applyBorder="1" applyAlignment="1">
      <alignment vertical="center" wrapText="1"/>
    </xf>
    <xf numFmtId="0" fontId="16" fillId="2" borderId="38" xfId="1" applyFont="1" applyFill="1" applyBorder="1" applyAlignment="1">
      <alignment horizontal="center" vertical="center"/>
    </xf>
    <xf numFmtId="0" fontId="14" fillId="2" borderId="38" xfId="1" applyFont="1" applyFill="1" applyBorder="1" applyAlignment="1">
      <alignment horizontal="center" vertical="center"/>
    </xf>
    <xf numFmtId="9" fontId="27" fillId="8" borderId="38" xfId="1" applyNumberFormat="1" applyFont="1" applyFill="1" applyBorder="1" applyAlignment="1">
      <alignment horizontal="center" vertical="center"/>
    </xf>
    <xf numFmtId="0" fontId="40" fillId="12" borderId="2" xfId="0" applyFont="1" applyFill="1" applyBorder="1" applyAlignment="1">
      <alignment horizontal="left" vertical="center" wrapText="1"/>
    </xf>
    <xf numFmtId="0" fontId="18" fillId="0" borderId="2" xfId="0" applyFont="1" applyBorder="1" applyAlignment="1">
      <alignment horizontal="left" vertical="center"/>
    </xf>
    <xf numFmtId="9" fontId="27" fillId="8" borderId="57" xfId="11" applyFont="1" applyFill="1" applyBorder="1" applyAlignment="1">
      <alignment horizontal="center" vertical="center" wrapText="1"/>
    </xf>
    <xf numFmtId="9" fontId="27" fillId="8" borderId="59" xfId="11" applyFont="1" applyFill="1" applyBorder="1" applyAlignment="1">
      <alignment horizontal="center" vertical="center" wrapText="1"/>
    </xf>
    <xf numFmtId="0" fontId="0" fillId="0" borderId="3" xfId="0" applyBorder="1" applyAlignment="1">
      <alignment vertical="center" wrapText="1"/>
    </xf>
    <xf numFmtId="9" fontId="27" fillId="9" borderId="59" xfId="11" applyFont="1" applyFill="1" applyBorder="1" applyAlignment="1">
      <alignment horizontal="center" vertical="center" wrapText="1"/>
    </xf>
    <xf numFmtId="49" fontId="18" fillId="5" borderId="11" xfId="1" applyNumberFormat="1" applyFont="1" applyFill="1" applyBorder="1" applyAlignment="1">
      <alignment horizontal="center" vertical="center" wrapText="1"/>
    </xf>
    <xf numFmtId="49" fontId="16" fillId="5" borderId="11" xfId="1" applyNumberFormat="1" applyFont="1" applyFill="1" applyBorder="1" applyAlignment="1">
      <alignment horizontal="center" vertical="center" wrapText="1"/>
    </xf>
    <xf numFmtId="49" fontId="16" fillId="5" borderId="13" xfId="1" applyNumberFormat="1" applyFont="1" applyFill="1" applyBorder="1" applyAlignment="1">
      <alignment horizontal="center" vertical="center" wrapText="1"/>
    </xf>
    <xf numFmtId="0" fontId="40" fillId="12" borderId="33" xfId="0"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16" fillId="2" borderId="46" xfId="1" applyFont="1" applyFill="1" applyBorder="1" applyAlignment="1">
      <alignment horizontal="left" vertical="center" wrapText="1"/>
    </xf>
    <xf numFmtId="167" fontId="5" fillId="2" borderId="27" xfId="1" applyNumberFormat="1" applyFont="1" applyFill="1" applyBorder="1" applyAlignment="1">
      <alignment horizontal="center" vertical="center"/>
    </xf>
    <xf numFmtId="167" fontId="5" fillId="2" borderId="36" xfId="1" applyNumberFormat="1" applyFont="1" applyFill="1" applyBorder="1" applyAlignment="1">
      <alignment horizontal="center" vertical="center"/>
    </xf>
    <xf numFmtId="9" fontId="36" fillId="2" borderId="2" xfId="11" applyFont="1" applyFill="1" applyBorder="1" applyAlignment="1">
      <alignment horizontal="center" vertical="center"/>
    </xf>
    <xf numFmtId="9" fontId="36" fillId="2" borderId="8" xfId="11" applyFont="1" applyFill="1" applyBorder="1" applyAlignment="1">
      <alignment horizontal="center" vertical="center"/>
    </xf>
    <xf numFmtId="9" fontId="36" fillId="2" borderId="33" xfId="11" applyFont="1" applyFill="1" applyBorder="1" applyAlignment="1">
      <alignment horizontal="center" vertical="center"/>
    </xf>
    <xf numFmtId="9" fontId="36" fillId="2" borderId="9" xfId="11" applyFont="1" applyFill="1" applyBorder="1" applyAlignment="1">
      <alignment horizontal="center" vertical="center"/>
    </xf>
    <xf numFmtId="9" fontId="36" fillId="2" borderId="11" xfId="11" applyFont="1" applyFill="1" applyBorder="1" applyAlignment="1">
      <alignment horizontal="center" vertical="center"/>
    </xf>
    <xf numFmtId="49" fontId="18" fillId="2" borderId="48" xfId="1" applyNumberFormat="1" applyFont="1" applyFill="1" applyBorder="1" applyAlignment="1">
      <alignment horizontal="center" vertical="center" wrapText="1"/>
    </xf>
    <xf numFmtId="49" fontId="18" fillId="5" borderId="48" xfId="1" applyNumberFormat="1" applyFont="1" applyFill="1" applyBorder="1" applyAlignment="1">
      <alignment horizontal="center" vertical="center" wrapText="1"/>
    </xf>
    <xf numFmtId="49" fontId="16" fillId="5" borderId="48" xfId="1" applyNumberFormat="1" applyFont="1" applyFill="1" applyBorder="1" applyAlignment="1">
      <alignment horizontal="center" vertical="center" wrapText="1"/>
    </xf>
    <xf numFmtId="0" fontId="16" fillId="2" borderId="10" xfId="1" applyFont="1" applyFill="1" applyBorder="1" applyAlignment="1">
      <alignment horizontal="center" vertical="center" wrapText="1"/>
    </xf>
    <xf numFmtId="9" fontId="35" fillId="2" borderId="3" xfId="11" applyFont="1" applyFill="1" applyBorder="1" applyAlignment="1">
      <alignment horizontal="center" vertical="center"/>
    </xf>
    <xf numFmtId="49" fontId="18" fillId="2" borderId="4" xfId="1" applyNumberFormat="1" applyFont="1" applyFill="1" applyBorder="1" applyAlignment="1">
      <alignment horizontal="center" vertical="center" wrapText="1"/>
    </xf>
    <xf numFmtId="49" fontId="18" fillId="2" borderId="45" xfId="1" applyNumberFormat="1" applyFont="1" applyFill="1" applyBorder="1" applyAlignment="1">
      <alignment horizontal="center" vertical="center" wrapText="1"/>
    </xf>
    <xf numFmtId="9" fontId="35" fillId="2" borderId="60" xfId="11" applyFont="1" applyFill="1" applyBorder="1" applyAlignment="1">
      <alignment horizontal="center" vertical="center"/>
    </xf>
    <xf numFmtId="167" fontId="37" fillId="10" borderId="65" xfId="1" applyNumberFormat="1" applyFont="1" applyFill="1" applyBorder="1" applyAlignment="1">
      <alignment horizontal="center" vertical="center"/>
    </xf>
    <xf numFmtId="49" fontId="18" fillId="2" borderId="49" xfId="1" applyNumberFormat="1" applyFont="1" applyFill="1" applyBorder="1" applyAlignment="1">
      <alignment horizontal="center" vertical="center" wrapText="1"/>
    </xf>
    <xf numFmtId="49" fontId="18" fillId="2" borderId="57" xfId="1" applyNumberFormat="1" applyFont="1" applyFill="1" applyBorder="1" applyAlignment="1">
      <alignment horizontal="center" vertical="center" wrapText="1"/>
    </xf>
    <xf numFmtId="49" fontId="18" fillId="2" borderId="59" xfId="1" applyNumberFormat="1" applyFont="1" applyFill="1" applyBorder="1" applyAlignment="1">
      <alignment horizontal="center" vertical="center" wrapText="1"/>
    </xf>
    <xf numFmtId="49" fontId="18" fillId="5" borderId="59" xfId="1" applyNumberFormat="1" applyFont="1" applyFill="1" applyBorder="1" applyAlignment="1">
      <alignment horizontal="center" vertical="center" wrapText="1"/>
    </xf>
    <xf numFmtId="9" fontId="35" fillId="2" borderId="42" xfId="11" applyFont="1" applyFill="1" applyBorder="1" applyAlignment="1">
      <alignment horizontal="center" vertical="center"/>
    </xf>
    <xf numFmtId="9" fontId="35" fillId="2" borderId="4" xfId="11" applyFont="1" applyFill="1" applyBorder="1" applyAlignment="1">
      <alignment horizontal="center" vertical="center"/>
    </xf>
    <xf numFmtId="9" fontId="36" fillId="2" borderId="4" xfId="11" applyFont="1" applyFill="1" applyBorder="1" applyAlignment="1">
      <alignment horizontal="center" vertical="center"/>
    </xf>
    <xf numFmtId="167" fontId="29" fillId="7" borderId="19" xfId="0" applyNumberFormat="1" applyFont="1" applyFill="1" applyBorder="1" applyAlignment="1">
      <alignment horizontal="center" vertical="center"/>
    </xf>
    <xf numFmtId="9" fontId="35" fillId="2" borderId="50" xfId="11" applyFont="1" applyFill="1" applyBorder="1" applyAlignment="1">
      <alignment horizontal="center" vertical="center"/>
    </xf>
    <xf numFmtId="9" fontId="35" fillId="2" borderId="64" xfId="11" applyFont="1" applyFill="1" applyBorder="1" applyAlignment="1">
      <alignment horizontal="center" vertical="center"/>
    </xf>
    <xf numFmtId="0" fontId="18" fillId="2" borderId="59" xfId="1" applyFont="1" applyFill="1" applyBorder="1" applyAlignment="1">
      <alignment horizontal="left" vertical="center" wrapText="1"/>
    </xf>
    <xf numFmtId="167" fontId="27" fillId="8" borderId="49" xfId="11" applyNumberFormat="1" applyFont="1" applyFill="1" applyBorder="1" applyAlignment="1">
      <alignment horizontal="center" vertical="center" wrapText="1"/>
    </xf>
    <xf numFmtId="167" fontId="27" fillId="8" borderId="27" xfId="1" applyNumberFormat="1" applyFont="1" applyFill="1" applyBorder="1" applyAlignment="1">
      <alignment horizontal="center" vertical="center"/>
    </xf>
    <xf numFmtId="0" fontId="16" fillId="2" borderId="8" xfId="1" applyFont="1" applyFill="1" applyBorder="1" applyAlignment="1">
      <alignment vertical="center" wrapText="1"/>
    </xf>
    <xf numFmtId="0" fontId="16" fillId="2" borderId="33" xfId="1" applyFont="1" applyFill="1" applyBorder="1" applyAlignment="1">
      <alignment horizontal="left" vertical="center" wrapText="1"/>
    </xf>
    <xf numFmtId="49" fontId="18" fillId="2" borderId="33" xfId="1" applyNumberFormat="1" applyFont="1" applyFill="1" applyBorder="1" applyAlignment="1">
      <alignment horizontal="center" vertical="center" wrapText="1"/>
    </xf>
    <xf numFmtId="49" fontId="16" fillId="5" borderId="37" xfId="1" applyNumberFormat="1" applyFont="1" applyFill="1" applyBorder="1" applyAlignment="1">
      <alignment horizontal="center" vertical="center" wrapText="1"/>
    </xf>
    <xf numFmtId="49" fontId="16" fillId="5" borderId="62" xfId="1" applyNumberFormat="1" applyFont="1" applyFill="1" applyBorder="1" applyAlignment="1">
      <alignment horizontal="center" vertical="center" wrapText="1"/>
    </xf>
    <xf numFmtId="0" fontId="16" fillId="2" borderId="9" xfId="1" applyFont="1" applyFill="1" applyBorder="1" applyAlignment="1">
      <alignment horizontal="left" vertical="center" wrapText="1"/>
    </xf>
    <xf numFmtId="0" fontId="16" fillId="13" borderId="11" xfId="1" applyFont="1" applyFill="1" applyBorder="1" applyAlignment="1">
      <alignment horizontal="left" vertical="center" wrapText="1"/>
    </xf>
    <xf numFmtId="0" fontId="16" fillId="5" borderId="13" xfId="1" applyFont="1" applyFill="1" applyBorder="1" applyAlignment="1">
      <alignment horizontal="left" vertical="center" wrapText="1"/>
    </xf>
    <xf numFmtId="9" fontId="46" fillId="2" borderId="14" xfId="11" applyFont="1" applyFill="1" applyBorder="1" applyAlignment="1">
      <alignment horizontal="center" vertical="center"/>
    </xf>
    <xf numFmtId="9" fontId="46" fillId="2" borderId="3" xfId="11" applyFont="1" applyFill="1" applyBorder="1" applyAlignment="1">
      <alignment horizontal="center" vertical="center"/>
    </xf>
    <xf numFmtId="9" fontId="46" fillId="2" borderId="15" xfId="11" applyFont="1" applyFill="1" applyBorder="1" applyAlignment="1">
      <alignment horizontal="center" vertical="center"/>
    </xf>
    <xf numFmtId="0" fontId="16" fillId="13" borderId="33" xfId="1" applyFont="1" applyFill="1" applyBorder="1" applyAlignment="1">
      <alignment horizontal="left" vertical="center" wrapText="1"/>
    </xf>
    <xf numFmtId="9" fontId="36" fillId="2" borderId="33" xfId="1" applyNumberFormat="1" applyFont="1" applyFill="1" applyBorder="1" applyAlignment="1">
      <alignment horizontal="center" vertical="center"/>
    </xf>
    <xf numFmtId="9" fontId="36" fillId="2" borderId="9" xfId="1" applyNumberFormat="1" applyFont="1" applyFill="1" applyBorder="1" applyAlignment="1">
      <alignment horizontal="center" vertical="center"/>
    </xf>
    <xf numFmtId="9" fontId="45" fillId="2" borderId="10" xfId="11" applyFont="1" applyFill="1" applyBorder="1" applyAlignment="1">
      <alignment horizontal="center" vertical="center"/>
    </xf>
    <xf numFmtId="9" fontId="27" fillId="9" borderId="70" xfId="11" applyFont="1" applyFill="1" applyBorder="1" applyAlignment="1">
      <alignment horizontal="center" vertical="center" wrapText="1"/>
    </xf>
    <xf numFmtId="167" fontId="27" fillId="8" borderId="16" xfId="11" applyNumberFormat="1" applyFont="1" applyFill="1" applyBorder="1" applyAlignment="1">
      <alignment horizontal="center" vertical="center" wrapText="1"/>
    </xf>
    <xf numFmtId="167" fontId="27" fillId="8" borderId="17" xfId="11" applyNumberFormat="1" applyFont="1" applyFill="1" applyBorder="1" applyAlignment="1">
      <alignment horizontal="center" vertical="center" wrapText="1"/>
    </xf>
    <xf numFmtId="167" fontId="27" fillId="8" borderId="23" xfId="11" applyNumberFormat="1" applyFont="1" applyFill="1" applyBorder="1" applyAlignment="1">
      <alignment horizontal="center" vertical="center" wrapText="1"/>
    </xf>
    <xf numFmtId="9" fontId="35" fillId="2" borderId="55" xfId="11" applyFont="1" applyFill="1" applyBorder="1" applyAlignment="1">
      <alignment horizontal="center" vertical="center"/>
    </xf>
    <xf numFmtId="9" fontId="35" fillId="2" borderId="51" xfId="11" applyFont="1" applyFill="1" applyBorder="1" applyAlignment="1">
      <alignment horizontal="center" vertical="center"/>
    </xf>
    <xf numFmtId="9" fontId="35" fillId="2" borderId="67" xfId="11" applyFont="1" applyFill="1" applyBorder="1" applyAlignment="1">
      <alignment horizontal="center" vertical="center"/>
    </xf>
    <xf numFmtId="9" fontId="35" fillId="2" borderId="14" xfId="11" applyFont="1" applyFill="1" applyBorder="1" applyAlignment="1">
      <alignment horizontal="center" vertical="center"/>
    </xf>
    <xf numFmtId="9" fontId="35" fillId="2" borderId="15" xfId="11" applyFont="1" applyFill="1" applyBorder="1" applyAlignment="1">
      <alignment horizontal="center" vertical="center"/>
    </xf>
    <xf numFmtId="49" fontId="18" fillId="5" borderId="49" xfId="1" applyNumberFormat="1" applyFont="1" applyFill="1" applyBorder="1" applyAlignment="1">
      <alignment horizontal="center" vertical="center" wrapText="1"/>
    </xf>
    <xf numFmtId="167" fontId="27" fillId="8" borderId="65" xfId="11" applyNumberFormat="1" applyFont="1" applyFill="1" applyBorder="1" applyAlignment="1">
      <alignment horizontal="center" vertical="center" wrapText="1"/>
    </xf>
    <xf numFmtId="9" fontId="36" fillId="2" borderId="60" xfId="11" applyFont="1" applyFill="1" applyBorder="1" applyAlignment="1">
      <alignment horizontal="center" vertical="center"/>
    </xf>
    <xf numFmtId="9" fontId="36" fillId="2" borderId="46" xfId="1" applyNumberFormat="1" applyFont="1" applyFill="1" applyBorder="1" applyAlignment="1">
      <alignment horizontal="center" vertical="center"/>
    </xf>
    <xf numFmtId="9" fontId="36" fillId="2" borderId="47" xfId="1" applyNumberFormat="1" applyFont="1" applyFill="1" applyBorder="1" applyAlignment="1">
      <alignment horizontal="center" vertical="center"/>
    </xf>
    <xf numFmtId="49" fontId="18" fillId="5" borderId="9" xfId="1" applyNumberFormat="1" applyFont="1" applyFill="1" applyBorder="1" applyAlignment="1">
      <alignment horizontal="center" vertical="center" wrapText="1"/>
    </xf>
    <xf numFmtId="0" fontId="16" fillId="0" borderId="46" xfId="1" applyFont="1" applyBorder="1" applyAlignment="1">
      <alignment horizontal="left" vertical="center" wrapText="1"/>
    </xf>
    <xf numFmtId="0" fontId="16" fillId="0" borderId="2" xfId="1" applyFont="1" applyBorder="1" applyAlignment="1">
      <alignment horizontal="left" vertical="center" wrapText="1"/>
    </xf>
    <xf numFmtId="167" fontId="3" fillId="2" borderId="0" xfId="1" applyNumberFormat="1" applyFont="1" applyFill="1" applyAlignment="1">
      <alignment horizontal="center" vertical="center"/>
    </xf>
    <xf numFmtId="9" fontId="47" fillId="2" borderId="14" xfId="11" applyFont="1" applyFill="1" applyBorder="1" applyAlignment="1">
      <alignment horizontal="center" vertical="center"/>
    </xf>
    <xf numFmtId="9" fontId="47" fillId="2" borderId="3" xfId="11" applyFont="1" applyFill="1" applyBorder="1" applyAlignment="1">
      <alignment horizontal="center" vertical="center"/>
    </xf>
    <xf numFmtId="9" fontId="47" fillId="2" borderId="15" xfId="11" applyFont="1" applyFill="1" applyBorder="1" applyAlignment="1">
      <alignment horizontal="center" vertical="center"/>
    </xf>
    <xf numFmtId="49" fontId="18" fillId="2" borderId="47" xfId="1" applyNumberFormat="1" applyFont="1" applyFill="1" applyBorder="1" applyAlignment="1">
      <alignment horizontal="center" vertical="center" wrapText="1"/>
    </xf>
    <xf numFmtId="9" fontId="36" fillId="2" borderId="50" xfId="11" applyFont="1" applyFill="1" applyBorder="1" applyAlignment="1">
      <alignment horizontal="center" vertical="center"/>
    </xf>
    <xf numFmtId="9" fontId="36" fillId="2" borderId="64" xfId="11" applyFont="1" applyFill="1" applyBorder="1" applyAlignment="1">
      <alignment horizontal="center" vertical="center"/>
    </xf>
    <xf numFmtId="49" fontId="18" fillId="5" borderId="71" xfId="1" applyNumberFormat="1" applyFont="1" applyFill="1" applyBorder="1" applyAlignment="1">
      <alignment horizontal="center" vertical="center" wrapText="1"/>
    </xf>
    <xf numFmtId="49" fontId="18" fillId="2" borderId="71" xfId="1" applyNumberFormat="1" applyFont="1" applyFill="1" applyBorder="1" applyAlignment="1">
      <alignment horizontal="center" vertical="center" wrapText="1"/>
    </xf>
    <xf numFmtId="0" fontId="16" fillId="13" borderId="59" xfId="1" applyFont="1" applyFill="1" applyBorder="1" applyAlignment="1">
      <alignment horizontal="left" vertical="center" wrapText="1"/>
    </xf>
    <xf numFmtId="49" fontId="16" fillId="5" borderId="71" xfId="1" applyNumberFormat="1" applyFont="1" applyFill="1" applyBorder="1" applyAlignment="1">
      <alignment horizontal="center" vertical="center" wrapText="1"/>
    </xf>
    <xf numFmtId="49" fontId="18" fillId="2" borderId="16" xfId="1" applyNumberFormat="1" applyFont="1" applyFill="1" applyBorder="1" applyAlignment="1">
      <alignment horizontal="center" vertical="center" wrapText="1"/>
    </xf>
    <xf numFmtId="49" fontId="18" fillId="2" borderId="17" xfId="1" applyNumberFormat="1" applyFont="1" applyFill="1" applyBorder="1" applyAlignment="1">
      <alignment horizontal="center" vertical="center" wrapText="1"/>
    </xf>
    <xf numFmtId="49" fontId="18" fillId="5" borderId="17" xfId="1" applyNumberFormat="1" applyFont="1" applyFill="1" applyBorder="1" applyAlignment="1">
      <alignment horizontal="center" vertical="center" wrapText="1"/>
    </xf>
    <xf numFmtId="0" fontId="16" fillId="5" borderId="50" xfId="1" applyFont="1" applyFill="1" applyBorder="1" applyAlignment="1">
      <alignment horizontal="left" vertical="center" wrapText="1"/>
    </xf>
    <xf numFmtId="0" fontId="18" fillId="0" borderId="17" xfId="0" applyFont="1" applyBorder="1" applyAlignment="1">
      <alignment horizontal="center" vertical="center" wrapText="1"/>
    </xf>
    <xf numFmtId="167" fontId="27" fillId="8" borderId="57" xfId="11" applyNumberFormat="1" applyFont="1" applyFill="1" applyBorder="1" applyAlignment="1">
      <alignment horizontal="center" vertical="center" wrapText="1"/>
    </xf>
    <xf numFmtId="167" fontId="27" fillId="8" borderId="66" xfId="11" applyNumberFormat="1" applyFont="1" applyFill="1" applyBorder="1" applyAlignment="1">
      <alignment horizontal="center" vertical="center" wrapText="1"/>
    </xf>
    <xf numFmtId="0" fontId="48" fillId="2" borderId="0" xfId="1" applyFont="1" applyFill="1" applyAlignment="1">
      <alignment horizontal="left" vertical="center" wrapText="1"/>
    </xf>
    <xf numFmtId="0" fontId="18" fillId="2" borderId="2" xfId="0" applyFont="1" applyFill="1" applyBorder="1" applyAlignment="1">
      <alignment vertical="center" wrapText="1"/>
    </xf>
    <xf numFmtId="0" fontId="0" fillId="0" borderId="2" xfId="0" applyBorder="1" applyAlignment="1">
      <alignment horizontal="left" vertical="top" wrapText="1"/>
    </xf>
    <xf numFmtId="0" fontId="0" fillId="2" borderId="2" xfId="0" applyFill="1" applyBorder="1" applyAlignment="1">
      <alignment horizontal="left" vertical="top" wrapText="1"/>
    </xf>
    <xf numFmtId="0" fontId="18" fillId="2" borderId="4" xfId="0" applyFont="1" applyFill="1" applyBorder="1" applyAlignment="1">
      <alignment vertical="center" wrapText="1"/>
    </xf>
    <xf numFmtId="49" fontId="0" fillId="2" borderId="2" xfId="1" applyNumberFormat="1" applyFont="1" applyFill="1" applyBorder="1" applyAlignment="1">
      <alignment horizontal="center" vertical="center" wrapText="1"/>
    </xf>
    <xf numFmtId="0" fontId="17" fillId="2" borderId="2" xfId="1" applyFont="1" applyFill="1" applyBorder="1" applyAlignment="1">
      <alignment horizontal="center" vertical="center"/>
    </xf>
    <xf numFmtId="0" fontId="24" fillId="10" borderId="2" xfId="0" applyFont="1" applyFill="1" applyBorder="1" applyAlignment="1">
      <alignment horizontal="left" vertical="top" wrapText="1"/>
    </xf>
    <xf numFmtId="9" fontId="36" fillId="2" borderId="42" xfId="11" applyFont="1" applyFill="1" applyBorder="1" applyAlignment="1">
      <alignment horizontal="center" vertical="center"/>
    </xf>
    <xf numFmtId="9" fontId="36" fillId="2" borderId="72" xfId="11" applyFont="1" applyFill="1" applyBorder="1" applyAlignment="1">
      <alignment horizontal="center" vertical="center"/>
    </xf>
    <xf numFmtId="0" fontId="16" fillId="13" borderId="53" xfId="1" applyFont="1" applyFill="1" applyBorder="1" applyAlignment="1">
      <alignment horizontal="left" vertical="center" wrapText="1"/>
    </xf>
    <xf numFmtId="49" fontId="16" fillId="5" borderId="15" xfId="1" applyNumberFormat="1" applyFont="1" applyFill="1" applyBorder="1" applyAlignment="1">
      <alignment horizontal="center" vertical="center" wrapText="1"/>
    </xf>
    <xf numFmtId="167" fontId="37" fillId="10" borderId="18" xfId="1" applyNumberFormat="1" applyFont="1" applyFill="1" applyBorder="1" applyAlignment="1">
      <alignment horizontal="center" vertical="center"/>
    </xf>
    <xf numFmtId="10" fontId="39" fillId="11" borderId="19" xfId="1" applyNumberFormat="1" applyFont="1" applyFill="1" applyBorder="1" applyAlignment="1">
      <alignment horizontal="center" vertical="center"/>
    </xf>
    <xf numFmtId="0" fontId="0" fillId="5" borderId="50" xfId="1" applyFont="1" applyFill="1" applyBorder="1" applyAlignment="1">
      <alignment vertical="center" wrapText="1"/>
    </xf>
    <xf numFmtId="9" fontId="29" fillId="7" borderId="7" xfId="0" applyNumberFormat="1" applyFont="1" applyFill="1" applyBorder="1" applyAlignment="1">
      <alignment horizontal="center" vertical="center"/>
    </xf>
    <xf numFmtId="9" fontId="31" fillId="10" borderId="7" xfId="11" applyFont="1" applyFill="1" applyBorder="1" applyAlignment="1">
      <alignment horizontal="center" vertical="center"/>
    </xf>
    <xf numFmtId="167" fontId="49" fillId="10" borderId="42" xfId="11" applyNumberFormat="1" applyFont="1" applyFill="1" applyBorder="1" applyAlignment="1">
      <alignment horizontal="center" vertical="center"/>
    </xf>
    <xf numFmtId="167" fontId="49" fillId="10" borderId="45" xfId="11" applyNumberFormat="1" applyFont="1" applyFill="1" applyBorder="1" applyAlignment="1">
      <alignment horizontal="center" vertical="center"/>
    </xf>
    <xf numFmtId="167" fontId="49" fillId="10" borderId="4" xfId="11" applyNumberFormat="1" applyFont="1" applyFill="1" applyBorder="1" applyAlignment="1">
      <alignment horizontal="center" vertical="center"/>
    </xf>
    <xf numFmtId="167" fontId="49" fillId="10" borderId="2" xfId="11" applyNumberFormat="1" applyFont="1" applyFill="1" applyBorder="1" applyAlignment="1">
      <alignment horizontal="center" vertical="center"/>
    </xf>
    <xf numFmtId="0" fontId="18" fillId="2" borderId="2" xfId="0" applyFont="1" applyFill="1" applyBorder="1" applyAlignment="1">
      <alignment vertical="top" wrapText="1"/>
    </xf>
    <xf numFmtId="0" fontId="1" fillId="13" borderId="2" xfId="1" applyFont="1" applyFill="1" applyBorder="1" applyAlignment="1">
      <alignment horizontal="left" vertical="center" wrapText="1"/>
    </xf>
    <xf numFmtId="0" fontId="3" fillId="2" borderId="2" xfId="1" applyFont="1" applyFill="1" applyBorder="1" applyAlignment="1">
      <alignment horizontal="center" vertical="center"/>
    </xf>
    <xf numFmtId="0" fontId="16" fillId="2" borderId="51" xfId="1" applyFont="1" applyFill="1" applyBorder="1" applyAlignment="1">
      <alignment horizontal="center" vertical="center" wrapText="1"/>
    </xf>
    <xf numFmtId="0" fontId="40" fillId="12" borderId="3" xfId="0" applyFont="1" applyFill="1" applyBorder="1" applyAlignment="1">
      <alignment horizontal="center" vertical="center" wrapText="1"/>
    </xf>
    <xf numFmtId="0" fontId="0" fillId="0" borderId="2" xfId="0" applyBorder="1" applyAlignment="1">
      <alignment horizontal="center" vertical="center" wrapText="1"/>
    </xf>
    <xf numFmtId="0" fontId="18" fillId="0" borderId="3" xfId="0" applyFont="1" applyBorder="1" applyAlignment="1">
      <alignment horizontal="center" vertical="center" wrapText="1"/>
    </xf>
    <xf numFmtId="0" fontId="18" fillId="0" borderId="46" xfId="0" applyFont="1" applyBorder="1" applyAlignment="1">
      <alignment vertical="top" wrapText="1"/>
    </xf>
    <xf numFmtId="0" fontId="3" fillId="2" borderId="74" xfId="1" applyFont="1" applyFill="1" applyBorder="1" applyAlignment="1">
      <alignment horizontal="center" vertical="center"/>
    </xf>
    <xf numFmtId="49" fontId="43" fillId="2" borderId="2" xfId="1" applyNumberFormat="1" applyFont="1" applyFill="1" applyBorder="1" applyAlignment="1">
      <alignment horizontal="center" vertical="center"/>
    </xf>
    <xf numFmtId="0" fontId="16" fillId="2" borderId="37" xfId="1" applyFont="1" applyFill="1" applyBorder="1" applyAlignment="1">
      <alignment horizontal="center" vertical="center"/>
    </xf>
    <xf numFmtId="167" fontId="27" fillId="8" borderId="9" xfId="11" applyNumberFormat="1" applyFont="1" applyFill="1" applyBorder="1" applyAlignment="1">
      <alignment horizontal="center" vertical="center" wrapText="1"/>
    </xf>
    <xf numFmtId="0" fontId="16" fillId="0" borderId="2" xfId="0" applyFont="1" applyBorder="1" applyAlignment="1">
      <alignment vertical="center" wrapText="1"/>
    </xf>
    <xf numFmtId="49" fontId="18" fillId="5" borderId="15" xfId="1" applyNumberFormat="1" applyFont="1" applyFill="1" applyBorder="1" applyAlignment="1">
      <alignment vertical="center" wrapText="1"/>
    </xf>
    <xf numFmtId="0" fontId="16" fillId="13" borderId="3" xfId="1" applyFont="1" applyFill="1" applyBorder="1" applyAlignment="1">
      <alignment vertical="center" wrapText="1"/>
    </xf>
    <xf numFmtId="0" fontId="24" fillId="10" borderId="11" xfId="0" applyFont="1" applyFill="1" applyBorder="1" applyAlignment="1">
      <alignment horizontal="center" vertical="center" wrapText="1"/>
    </xf>
    <xf numFmtId="9" fontId="0" fillId="2" borderId="0" xfId="0" applyNumberFormat="1" applyFill="1"/>
    <xf numFmtId="9" fontId="3" fillId="2" borderId="0" xfId="1" applyNumberFormat="1" applyFont="1" applyFill="1" applyAlignment="1">
      <alignment horizontal="center" vertical="center"/>
    </xf>
    <xf numFmtId="0" fontId="44" fillId="12" borderId="33" xfId="0" applyFont="1" applyFill="1" applyBorder="1" applyAlignment="1">
      <alignment horizontal="left" vertical="center" wrapText="1"/>
    </xf>
    <xf numFmtId="0" fontId="24" fillId="10" borderId="47" xfId="0" applyFont="1" applyFill="1" applyBorder="1" applyAlignment="1">
      <alignment horizontal="left" vertical="center" wrapText="1"/>
    </xf>
    <xf numFmtId="0" fontId="18" fillId="2" borderId="2" xfId="0" applyFont="1" applyFill="1" applyBorder="1" applyAlignment="1">
      <alignment horizontal="left" vertical="top" wrapText="1"/>
    </xf>
    <xf numFmtId="167" fontId="29" fillId="2" borderId="17" xfId="0" applyNumberFormat="1" applyFont="1" applyFill="1" applyBorder="1" applyAlignment="1">
      <alignment horizontal="center" vertical="center"/>
    </xf>
    <xf numFmtId="167" fontId="30" fillId="2" borderId="4" xfId="11" applyNumberFormat="1" applyFont="1" applyFill="1" applyBorder="1" applyAlignment="1">
      <alignment horizontal="center" vertical="center"/>
    </xf>
    <xf numFmtId="0" fontId="24" fillId="2" borderId="11" xfId="0" applyFont="1" applyFill="1" applyBorder="1" applyAlignment="1">
      <alignment horizontal="left" vertical="top" wrapText="1"/>
    </xf>
    <xf numFmtId="167" fontId="37" fillId="2" borderId="17" xfId="1" applyNumberFormat="1" applyFont="1" applyFill="1" applyBorder="1" applyAlignment="1">
      <alignment horizontal="center" vertical="center"/>
    </xf>
    <xf numFmtId="0" fontId="18" fillId="2" borderId="2" xfId="0" applyFont="1" applyFill="1" applyBorder="1" applyAlignment="1">
      <alignment horizontal="left" vertical="center" wrapText="1"/>
    </xf>
    <xf numFmtId="167" fontId="31" fillId="10" borderId="36" xfId="0" applyNumberFormat="1" applyFont="1" applyFill="1" applyBorder="1" applyAlignment="1">
      <alignment horizontal="center" vertical="center"/>
    </xf>
    <xf numFmtId="0" fontId="0" fillId="10" borderId="19" xfId="0" applyFill="1" applyBorder="1"/>
    <xf numFmtId="167" fontId="31" fillId="10" borderId="19" xfId="11" applyNumberFormat="1" applyFont="1" applyFill="1" applyBorder="1" applyAlignment="1">
      <alignment horizontal="center" vertical="center"/>
    </xf>
    <xf numFmtId="0" fontId="3" fillId="2" borderId="75" xfId="1" applyFont="1" applyFill="1" applyBorder="1" applyAlignment="1">
      <alignment vertical="center"/>
    </xf>
    <xf numFmtId="167" fontId="3" fillId="2" borderId="76" xfId="1" applyNumberFormat="1" applyFont="1" applyFill="1" applyBorder="1" applyAlignment="1">
      <alignment horizontal="center" vertical="center"/>
    </xf>
    <xf numFmtId="0" fontId="16" fillId="5" borderId="33" xfId="1" applyFont="1" applyFill="1" applyBorder="1" applyAlignment="1">
      <alignment horizontal="left" vertical="center" wrapText="1"/>
    </xf>
    <xf numFmtId="9" fontId="36" fillId="2" borderId="55" xfId="11" applyFont="1" applyFill="1" applyBorder="1" applyAlignment="1">
      <alignment horizontal="center" vertical="center"/>
    </xf>
    <xf numFmtId="9" fontId="36" fillId="2" borderId="51" xfId="11" applyFont="1" applyFill="1" applyBorder="1" applyAlignment="1">
      <alignment horizontal="center" vertical="center"/>
    </xf>
    <xf numFmtId="9" fontId="36" fillId="2" borderId="67" xfId="11" applyFont="1" applyFill="1" applyBorder="1" applyAlignment="1">
      <alignment horizontal="center" vertical="center"/>
    </xf>
    <xf numFmtId="9" fontId="27" fillId="9" borderId="77" xfId="11" applyFont="1" applyFill="1" applyBorder="1" applyAlignment="1">
      <alignment horizontal="center" vertical="center" wrapText="1"/>
    </xf>
    <xf numFmtId="49" fontId="16" fillId="5" borderId="34" xfId="1" applyNumberFormat="1" applyFont="1" applyFill="1" applyBorder="1" applyAlignment="1">
      <alignment horizontal="center" vertical="center" wrapText="1"/>
    </xf>
    <xf numFmtId="49" fontId="16" fillId="5" borderId="78" xfId="1" applyNumberFormat="1" applyFont="1" applyFill="1" applyBorder="1" applyAlignment="1">
      <alignment horizontal="center" vertical="center" wrapText="1"/>
    </xf>
    <xf numFmtId="0" fontId="16" fillId="2" borderId="36" xfId="1" applyFont="1" applyFill="1" applyBorder="1" applyAlignment="1">
      <alignment horizontal="center" vertical="center"/>
    </xf>
    <xf numFmtId="0" fontId="0" fillId="2" borderId="2" xfId="0" applyFill="1" applyBorder="1" applyAlignment="1">
      <alignment vertical="center" wrapText="1"/>
    </xf>
    <xf numFmtId="0" fontId="16" fillId="2" borderId="50" xfId="1" applyFont="1" applyFill="1" applyBorder="1" applyAlignment="1">
      <alignment vertical="center" wrapText="1"/>
    </xf>
    <xf numFmtId="0" fontId="18" fillId="2" borderId="2" xfId="0" applyFont="1" applyFill="1" applyBorder="1" applyAlignment="1">
      <alignment horizontal="center" vertical="center" wrapText="1"/>
    </xf>
    <xf numFmtId="0" fontId="18" fillId="14" borderId="2" xfId="0" applyFont="1" applyFill="1" applyBorder="1" applyAlignment="1">
      <alignment vertical="center" wrapText="1"/>
    </xf>
    <xf numFmtId="0" fontId="16" fillId="14" borderId="2" xfId="1" applyFont="1" applyFill="1" applyBorder="1" applyAlignment="1">
      <alignment horizontal="left" vertical="center" wrapText="1"/>
    </xf>
    <xf numFmtId="49" fontId="16" fillId="15" borderId="78" xfId="1" applyNumberFormat="1" applyFont="1" applyFill="1" applyBorder="1" applyAlignment="1">
      <alignment horizontal="center" vertical="center" wrapText="1"/>
    </xf>
    <xf numFmtId="0" fontId="24" fillId="10" borderId="11" xfId="0" applyFont="1" applyFill="1" applyBorder="1" applyAlignment="1">
      <alignment horizontal="left" vertical="center" wrapText="1"/>
    </xf>
    <xf numFmtId="0" fontId="16" fillId="2" borderId="2" xfId="1" applyFont="1" applyFill="1" applyBorder="1" applyAlignment="1">
      <alignment horizontal="left" vertical="center" wrapText="1"/>
    </xf>
    <xf numFmtId="0" fontId="18" fillId="0" borderId="2" xfId="0" applyFont="1" applyBorder="1" applyAlignment="1">
      <alignment horizontal="left" vertical="center" wrapText="1"/>
    </xf>
    <xf numFmtId="0" fontId="50" fillId="2" borderId="48" xfId="1" applyFont="1" applyFill="1" applyBorder="1" applyAlignment="1">
      <alignment horizontal="center" vertical="center" wrapText="1"/>
    </xf>
    <xf numFmtId="9" fontId="27" fillId="9" borderId="53" xfId="11" applyFont="1" applyFill="1" applyBorder="1" applyAlignment="1">
      <alignment horizontal="center" vertical="center" wrapText="1"/>
    </xf>
    <xf numFmtId="9" fontId="27" fillId="9" borderId="16" xfId="11" applyFont="1" applyFill="1" applyBorder="1" applyAlignment="1">
      <alignment horizontal="center" vertical="center" wrapText="1"/>
    </xf>
    <xf numFmtId="9" fontId="27" fillId="9" borderId="18" xfId="11" applyFont="1" applyFill="1" applyBorder="1" applyAlignment="1">
      <alignment horizontal="center" vertical="center" wrapText="1"/>
    </xf>
    <xf numFmtId="9" fontId="27" fillId="9" borderId="17" xfId="11" applyFont="1" applyFill="1" applyBorder="1" applyAlignment="1">
      <alignment horizontal="center" vertical="center" wrapText="1"/>
    </xf>
    <xf numFmtId="9" fontId="36" fillId="2" borderId="58" xfId="11" applyFont="1" applyFill="1" applyBorder="1" applyAlignment="1">
      <alignment horizontal="center" vertical="center"/>
    </xf>
    <xf numFmtId="0" fontId="24" fillId="10" borderId="9" xfId="0" applyFont="1" applyFill="1" applyBorder="1" applyAlignment="1">
      <alignment vertical="center" wrapText="1"/>
    </xf>
    <xf numFmtId="9" fontId="30" fillId="10" borderId="45" xfId="11" applyNumberFormat="1" applyFont="1" applyFill="1" applyBorder="1" applyAlignment="1">
      <alignment horizontal="center" vertical="center"/>
    </xf>
    <xf numFmtId="0" fontId="10" fillId="2" borderId="0" xfId="1"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xf>
    <xf numFmtId="0" fontId="32" fillId="10" borderId="29" xfId="0" applyFont="1" applyFill="1" applyBorder="1" applyAlignment="1" applyProtection="1">
      <alignment horizontal="left" vertical="center"/>
      <protection locked="0"/>
    </xf>
    <xf numFmtId="0" fontId="32" fillId="10" borderId="21" xfId="0" applyFont="1" applyFill="1" applyBorder="1" applyAlignment="1" applyProtection="1">
      <alignment horizontal="left" vertical="center"/>
      <protection locked="0"/>
    </xf>
    <xf numFmtId="0" fontId="32" fillId="10" borderId="30" xfId="0" applyFont="1" applyFill="1" applyBorder="1" applyAlignment="1" applyProtection="1">
      <alignment horizontal="left" vertical="center"/>
      <protection locked="0"/>
    </xf>
    <xf numFmtId="0" fontId="32" fillId="10" borderId="31" xfId="0" applyFont="1" applyFill="1" applyBorder="1" applyAlignment="1" applyProtection="1">
      <alignment horizontal="left" vertical="center"/>
      <protection locked="0"/>
    </xf>
    <xf numFmtId="0" fontId="34" fillId="4" borderId="24" xfId="1" applyFont="1" applyFill="1" applyBorder="1" applyAlignment="1">
      <alignment horizontal="center" vertical="center" wrapText="1"/>
    </xf>
    <xf numFmtId="0" fontId="34" fillId="4" borderId="1" xfId="1" applyFont="1" applyFill="1" applyBorder="1" applyAlignment="1">
      <alignment horizontal="center" vertical="center" wrapText="1"/>
    </xf>
    <xf numFmtId="0" fontId="34" fillId="4" borderId="34" xfId="1" applyFont="1" applyFill="1" applyBorder="1" applyAlignment="1">
      <alignment horizontal="center" vertical="center" wrapText="1"/>
    </xf>
    <xf numFmtId="0" fontId="34" fillId="4" borderId="25" xfId="1" applyFont="1" applyFill="1" applyBorder="1" applyAlignment="1">
      <alignment horizontal="center" vertical="center" wrapText="1"/>
    </xf>
    <xf numFmtId="0" fontId="34" fillId="4" borderId="0" xfId="1" applyFont="1" applyFill="1" applyAlignment="1">
      <alignment horizontal="center" vertical="center" wrapText="1"/>
    </xf>
    <xf numFmtId="0" fontId="34" fillId="4" borderId="35" xfId="1" applyFont="1" applyFill="1" applyBorder="1" applyAlignment="1">
      <alignment horizontal="center" vertical="center" wrapText="1"/>
    </xf>
    <xf numFmtId="0" fontId="34" fillId="4" borderId="26" xfId="1" applyFont="1" applyFill="1" applyBorder="1" applyAlignment="1">
      <alignment horizontal="center" vertical="center" wrapText="1"/>
    </xf>
    <xf numFmtId="0" fontId="34" fillId="4" borderId="27" xfId="1" applyFont="1" applyFill="1" applyBorder="1" applyAlignment="1">
      <alignment horizontal="center" vertical="center" wrapText="1"/>
    </xf>
    <xf numFmtId="0" fontId="34" fillId="4" borderId="36" xfId="1" applyFont="1" applyFill="1" applyBorder="1" applyAlignment="1">
      <alignment horizontal="center" vertical="center" wrapText="1"/>
    </xf>
    <xf numFmtId="0" fontId="33" fillId="4" borderId="28" xfId="1" applyFont="1" applyFill="1" applyBorder="1" applyAlignment="1">
      <alignment horizontal="center" vertical="center" wrapText="1"/>
    </xf>
    <xf numFmtId="0" fontId="33" fillId="4" borderId="20" xfId="1" applyFont="1" applyFill="1" applyBorder="1" applyAlignment="1">
      <alignment horizontal="center" vertical="center" wrapText="1"/>
    </xf>
    <xf numFmtId="0" fontId="33" fillId="4" borderId="19" xfId="1" applyFont="1" applyFill="1" applyBorder="1" applyAlignment="1">
      <alignment horizontal="center" vertical="center" wrapText="1"/>
    </xf>
    <xf numFmtId="0" fontId="28" fillId="8" borderId="28" xfId="1" applyFont="1" applyFill="1" applyBorder="1" applyAlignment="1">
      <alignment horizontal="center" vertical="center" wrapText="1"/>
    </xf>
    <xf numFmtId="0" fontId="28" fillId="8" borderId="20" xfId="1" applyFont="1" applyFill="1" applyBorder="1" applyAlignment="1">
      <alignment horizontal="center" vertical="center" wrapText="1"/>
    </xf>
    <xf numFmtId="0" fontId="28" fillId="8" borderId="19" xfId="1" applyFont="1" applyFill="1" applyBorder="1" applyAlignment="1">
      <alignment horizontal="center" vertical="center" wrapText="1"/>
    </xf>
    <xf numFmtId="0" fontId="21" fillId="4" borderId="24" xfId="1" applyFont="1" applyFill="1" applyBorder="1" applyAlignment="1">
      <alignment horizontal="center" vertical="center" wrapText="1"/>
    </xf>
    <xf numFmtId="0" fontId="21" fillId="4" borderId="1" xfId="1" applyFont="1" applyFill="1" applyBorder="1" applyAlignment="1">
      <alignment horizontal="center" vertical="center" wrapText="1"/>
    </xf>
    <xf numFmtId="0" fontId="21" fillId="4" borderId="34" xfId="1" applyFont="1" applyFill="1" applyBorder="1" applyAlignment="1">
      <alignment horizontal="center" vertical="center" wrapText="1"/>
    </xf>
    <xf numFmtId="0" fontId="21" fillId="4" borderId="25" xfId="1" applyFont="1" applyFill="1" applyBorder="1" applyAlignment="1">
      <alignment horizontal="center" vertical="center" wrapText="1"/>
    </xf>
    <xf numFmtId="0" fontId="21" fillId="4" borderId="0" xfId="1" applyFont="1" applyFill="1" applyAlignment="1">
      <alignment horizontal="center" vertical="center" wrapText="1"/>
    </xf>
    <xf numFmtId="0" fontId="21" fillId="4" borderId="35" xfId="1" applyFont="1" applyFill="1" applyBorder="1" applyAlignment="1">
      <alignment horizontal="center" vertical="center" wrapText="1"/>
    </xf>
    <xf numFmtId="0" fontId="21" fillId="4" borderId="26" xfId="1" applyFont="1" applyFill="1" applyBorder="1" applyAlignment="1">
      <alignment horizontal="center" vertical="center" wrapText="1"/>
    </xf>
    <xf numFmtId="0" fontId="21" fillId="4" borderId="27" xfId="1" applyFont="1" applyFill="1" applyBorder="1" applyAlignment="1">
      <alignment horizontal="center" vertical="center" wrapText="1"/>
    </xf>
    <xf numFmtId="0" fontId="21" fillId="4" borderId="36" xfId="1" applyFont="1" applyFill="1" applyBorder="1" applyAlignment="1">
      <alignment horizontal="center" vertical="center" wrapText="1"/>
    </xf>
    <xf numFmtId="0" fontId="22" fillId="4" borderId="32"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22" xfId="0" applyFont="1" applyFill="1" applyBorder="1" applyAlignment="1">
      <alignment horizontal="center" vertical="center"/>
    </xf>
    <xf numFmtId="0" fontId="21" fillId="4" borderId="28" xfId="1" applyFont="1" applyFill="1" applyBorder="1" applyAlignment="1">
      <alignment horizontal="center" vertical="center" wrapText="1"/>
    </xf>
    <xf numFmtId="0" fontId="21" fillId="4" borderId="19" xfId="1" applyFont="1" applyFill="1" applyBorder="1" applyAlignment="1">
      <alignment horizontal="center" vertical="center" wrapText="1"/>
    </xf>
    <xf numFmtId="0" fontId="22" fillId="3" borderId="12"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13" xfId="0" applyFont="1" applyFill="1" applyBorder="1" applyAlignment="1">
      <alignment horizontal="center" vertical="center"/>
    </xf>
    <xf numFmtId="0" fontId="3" fillId="2" borderId="28"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9" xfId="1" applyFont="1" applyFill="1" applyBorder="1" applyAlignment="1">
      <alignment horizontal="center" vertical="center"/>
    </xf>
    <xf numFmtId="0" fontId="19" fillId="2" borderId="24" xfId="0" applyFont="1" applyFill="1" applyBorder="1" applyAlignment="1">
      <alignment horizontal="center" readingOrder="1"/>
    </xf>
    <xf numFmtId="0" fontId="19" fillId="2" borderId="1" xfId="0" applyFont="1" applyFill="1" applyBorder="1" applyAlignment="1">
      <alignment horizontal="center" readingOrder="1"/>
    </xf>
    <xf numFmtId="0" fontId="19" fillId="2" borderId="34" xfId="0" applyFont="1" applyFill="1" applyBorder="1" applyAlignment="1">
      <alignment horizontal="center" readingOrder="1"/>
    </xf>
    <xf numFmtId="0" fontId="19" fillId="2" borderId="25" xfId="0" applyFont="1" applyFill="1" applyBorder="1" applyAlignment="1">
      <alignment horizontal="center" readingOrder="1"/>
    </xf>
    <xf numFmtId="0" fontId="19" fillId="2" borderId="0" xfId="0" applyFont="1" applyFill="1" applyAlignment="1">
      <alignment horizontal="center" readingOrder="1"/>
    </xf>
    <xf numFmtId="0" fontId="19" fillId="2" borderId="35" xfId="0" applyFont="1" applyFill="1" applyBorder="1" applyAlignment="1">
      <alignment horizontal="center" readingOrder="1"/>
    </xf>
    <xf numFmtId="0" fontId="10" fillId="2" borderId="2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35" xfId="1" applyFont="1" applyFill="1" applyBorder="1" applyAlignment="1">
      <alignment horizontal="center" vertical="center" wrapText="1"/>
    </xf>
    <xf numFmtId="0" fontId="20" fillId="2" borderId="26" xfId="0" applyFont="1" applyFill="1" applyBorder="1" applyAlignment="1">
      <alignment horizontal="center" vertical="top" readingOrder="1"/>
    </xf>
    <xf numFmtId="0" fontId="20" fillId="2" borderId="27" xfId="0" applyFont="1" applyFill="1" applyBorder="1" applyAlignment="1">
      <alignment horizontal="center" vertical="top" readingOrder="1"/>
    </xf>
    <xf numFmtId="0" fontId="20" fillId="2" borderId="36" xfId="0" applyFont="1" applyFill="1" applyBorder="1" applyAlignment="1">
      <alignment horizontal="center" vertical="top" readingOrder="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36"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18" xfId="0" applyFont="1" applyFill="1" applyBorder="1" applyAlignment="1">
      <alignment horizontal="center" vertical="center"/>
    </xf>
    <xf numFmtId="0" fontId="25" fillId="7" borderId="8"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58"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0" fillId="0" borderId="3" xfId="0" applyBorder="1" applyAlignment="1">
      <alignment horizontal="left" vertical="center" wrapText="1"/>
    </xf>
    <xf numFmtId="0" fontId="0" fillId="0" borderId="46" xfId="0" applyBorder="1" applyAlignment="1">
      <alignment horizontal="left" vertical="center" wrapText="1"/>
    </xf>
    <xf numFmtId="0" fontId="40" fillId="12" borderId="3" xfId="0" applyFont="1" applyFill="1" applyBorder="1" applyAlignment="1">
      <alignment vertical="center" wrapText="1"/>
    </xf>
    <xf numFmtId="0" fontId="40" fillId="12" borderId="50" xfId="0" applyFont="1" applyFill="1" applyBorder="1" applyAlignment="1">
      <alignment vertical="center" wrapText="1"/>
    </xf>
    <xf numFmtId="0" fontId="0" fillId="0" borderId="3" xfId="0" applyBorder="1" applyAlignment="1">
      <alignment vertical="center" wrapText="1"/>
    </xf>
    <xf numFmtId="0" fontId="18" fillId="0" borderId="2" xfId="0" applyFont="1" applyBorder="1" applyAlignment="1">
      <alignment vertical="center" wrapText="1"/>
    </xf>
    <xf numFmtId="0" fontId="16" fillId="2" borderId="55"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0" fillId="0" borderId="46" xfId="0" applyBorder="1" applyAlignment="1">
      <alignment vertical="center" wrapText="1"/>
    </xf>
    <xf numFmtId="0" fontId="40" fillId="12" borderId="3" xfId="0" applyFont="1" applyFill="1" applyBorder="1" applyAlignment="1">
      <alignment horizontal="center" vertical="center" wrapText="1"/>
    </xf>
    <xf numFmtId="0" fontId="40" fillId="12" borderId="50" xfId="0" applyFont="1" applyFill="1" applyBorder="1" applyAlignment="1">
      <alignment horizontal="center" vertical="center" wrapText="1"/>
    </xf>
    <xf numFmtId="0" fontId="40" fillId="12" borderId="4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0" fillId="0" borderId="46" xfId="0" applyBorder="1" applyAlignment="1">
      <alignment horizontal="center" vertical="center" wrapText="1"/>
    </xf>
    <xf numFmtId="0" fontId="0" fillId="0" borderId="50" xfId="0" applyBorder="1" applyAlignment="1">
      <alignment horizontal="left" vertical="center" wrapText="1"/>
    </xf>
    <xf numFmtId="0" fontId="16" fillId="2" borderId="2" xfId="1"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40" fillId="12" borderId="51" xfId="0" applyFont="1" applyFill="1" applyBorder="1" applyAlignment="1">
      <alignment horizontal="center" vertical="center" wrapText="1"/>
    </xf>
    <xf numFmtId="9" fontId="28" fillId="8" borderId="28" xfId="1" applyNumberFormat="1" applyFont="1" applyFill="1" applyBorder="1" applyAlignment="1">
      <alignment horizontal="center" vertical="center" wrapText="1"/>
    </xf>
    <xf numFmtId="9" fontId="28" fillId="8" borderId="20" xfId="1" applyNumberFormat="1" applyFont="1" applyFill="1" applyBorder="1" applyAlignment="1">
      <alignment horizontal="center" vertical="center" wrapText="1"/>
    </xf>
    <xf numFmtId="9" fontId="28" fillId="8" borderId="19" xfId="1" applyNumberFormat="1"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46" xfId="0" applyFont="1" applyBorder="1" applyAlignment="1">
      <alignment horizontal="left" vertical="center" wrapText="1"/>
    </xf>
    <xf numFmtId="0" fontId="18" fillId="0" borderId="50" xfId="0" applyFont="1" applyBorder="1" applyAlignment="1">
      <alignment horizontal="left" vertical="center" wrapText="1"/>
    </xf>
    <xf numFmtId="0" fontId="0" fillId="0" borderId="2" xfId="0" applyBorder="1" applyAlignment="1">
      <alignment vertical="center" wrapText="1"/>
    </xf>
    <xf numFmtId="0" fontId="21" fillId="4" borderId="20" xfId="1" applyFont="1" applyFill="1" applyBorder="1" applyAlignment="1">
      <alignment horizontal="center" vertical="center" wrapText="1"/>
    </xf>
    <xf numFmtId="0" fontId="40" fillId="12" borderId="51" xfId="0" applyFont="1" applyFill="1" applyBorder="1" applyAlignment="1">
      <alignment horizontal="left" vertical="center" wrapText="1"/>
    </xf>
    <xf numFmtId="0" fontId="40" fillId="12" borderId="46" xfId="0" applyFont="1" applyFill="1" applyBorder="1" applyAlignment="1">
      <alignment horizontal="left" vertical="center" wrapText="1"/>
    </xf>
    <xf numFmtId="0" fontId="40" fillId="12" borderId="50" xfId="0" applyFont="1" applyFill="1" applyBorder="1" applyAlignment="1">
      <alignment horizontal="left" vertical="center" wrapText="1"/>
    </xf>
    <xf numFmtId="0" fontId="18" fillId="0" borderId="3"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 xfId="0" applyFont="1" applyBorder="1" applyAlignment="1">
      <alignment horizontal="center" vertical="center"/>
    </xf>
    <xf numFmtId="0" fontId="18" fillId="0" borderId="46" xfId="0" applyFont="1" applyBorder="1" applyAlignment="1">
      <alignment horizontal="center" vertical="center"/>
    </xf>
    <xf numFmtId="0" fontId="40" fillId="12" borderId="3" xfId="0" applyFont="1" applyFill="1" applyBorder="1" applyAlignment="1">
      <alignment horizontal="left" vertical="center" wrapText="1"/>
    </xf>
    <xf numFmtId="0" fontId="16" fillId="2" borderId="3" xfId="1" applyFont="1" applyFill="1" applyBorder="1" applyAlignment="1">
      <alignment horizontal="left" vertical="center" wrapText="1"/>
    </xf>
    <xf numFmtId="0" fontId="16" fillId="2" borderId="50" xfId="1" applyFont="1" applyFill="1" applyBorder="1" applyAlignment="1">
      <alignment horizontal="left" vertical="center" wrapText="1"/>
    </xf>
    <xf numFmtId="0" fontId="16" fillId="2" borderId="46" xfId="1" applyFont="1" applyFill="1" applyBorder="1" applyAlignment="1">
      <alignment horizontal="left" vertical="center" wrapText="1"/>
    </xf>
    <xf numFmtId="0" fontId="16" fillId="2" borderId="51" xfId="1" applyFont="1" applyFill="1" applyBorder="1" applyAlignment="1">
      <alignment horizontal="left" vertical="center" wrapText="1"/>
    </xf>
    <xf numFmtId="0" fontId="16" fillId="2" borderId="69" xfId="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40" fillId="12" borderId="68" xfId="0"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2" xfId="1" applyFont="1" applyFill="1" applyBorder="1" applyAlignment="1">
      <alignment horizontal="left" vertical="center" wrapText="1"/>
    </xf>
    <xf numFmtId="0" fontId="18" fillId="0" borderId="2" xfId="0" applyFont="1" applyBorder="1" applyAlignment="1">
      <alignment horizontal="left" vertical="center" wrapText="1"/>
    </xf>
    <xf numFmtId="0" fontId="40" fillId="12" borderId="68" xfId="0" applyFont="1" applyFill="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0" xfId="0" applyBorder="1" applyAlignment="1">
      <alignment horizontal="left" vertical="center"/>
    </xf>
    <xf numFmtId="0" fontId="0" fillId="0" borderId="46" xfId="0" applyBorder="1" applyAlignment="1">
      <alignment horizontal="left" vertical="center"/>
    </xf>
    <xf numFmtId="0" fontId="0" fillId="0" borderId="68" xfId="0" applyBorder="1" applyAlignment="1">
      <alignment horizontal="center" vertical="center" wrapText="1"/>
    </xf>
    <xf numFmtId="0" fontId="0" fillId="0" borderId="33" xfId="0" applyBorder="1" applyAlignment="1">
      <alignment horizontal="left" vertical="center"/>
    </xf>
    <xf numFmtId="0" fontId="18" fillId="0" borderId="33" xfId="0" applyFont="1" applyBorder="1" applyAlignment="1">
      <alignment horizontal="left" vertical="center" wrapText="1"/>
    </xf>
    <xf numFmtId="0" fontId="0" fillId="0" borderId="51" xfId="0" applyBorder="1" applyAlignment="1">
      <alignment horizontal="left" vertical="center" wrapText="1"/>
    </xf>
    <xf numFmtId="0" fontId="0" fillId="0" borderId="3" xfId="0"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18" fillId="0" borderId="52" xfId="0" applyFont="1" applyBorder="1" applyAlignment="1">
      <alignment vertical="center" wrapText="1"/>
    </xf>
    <xf numFmtId="0" fontId="18" fillId="0" borderId="63" xfId="0" applyFont="1" applyBorder="1" applyAlignment="1">
      <alignment vertical="center" wrapText="1"/>
    </xf>
    <xf numFmtId="0" fontId="18" fillId="0" borderId="49" xfId="0" applyFont="1" applyBorder="1" applyAlignment="1">
      <alignment vertical="center" wrapText="1"/>
    </xf>
    <xf numFmtId="0" fontId="0" fillId="0" borderId="51" xfId="0" applyBorder="1" applyAlignment="1">
      <alignment horizontal="center" vertical="center" wrapText="1"/>
    </xf>
    <xf numFmtId="0" fontId="16" fillId="2" borderId="56"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33" xfId="1" applyFont="1" applyFill="1" applyBorder="1" applyAlignment="1">
      <alignment vertical="center" wrapText="1"/>
    </xf>
    <xf numFmtId="0" fontId="16" fillId="2" borderId="46" xfId="1" applyFont="1" applyFill="1" applyBorder="1" applyAlignment="1">
      <alignment vertical="center" wrapText="1"/>
    </xf>
    <xf numFmtId="0" fontId="16" fillId="2" borderId="2" xfId="1" applyFont="1" applyFill="1" applyBorder="1" applyAlignment="1">
      <alignment vertical="center" wrapText="1"/>
    </xf>
    <xf numFmtId="0" fontId="16" fillId="2" borderId="8" xfId="1" applyFont="1" applyFill="1" applyBorder="1" applyAlignment="1">
      <alignment vertical="center" wrapText="1"/>
    </xf>
    <xf numFmtId="0" fontId="16" fillId="2" borderId="60" xfId="1" applyFont="1" applyFill="1" applyBorder="1" applyAlignment="1">
      <alignment vertical="center" wrapText="1"/>
    </xf>
    <xf numFmtId="0" fontId="16" fillId="2" borderId="10" xfId="1" applyFont="1" applyFill="1" applyBorder="1" applyAlignment="1">
      <alignment vertical="center" wrapText="1"/>
    </xf>
    <xf numFmtId="0" fontId="40" fillId="0" borderId="3"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46" xfId="0" applyFont="1" applyBorder="1" applyAlignment="1">
      <alignment horizontal="center" vertical="center" wrapText="1"/>
    </xf>
    <xf numFmtId="0" fontId="18" fillId="0" borderId="51" xfId="0" applyFont="1" applyBorder="1" applyAlignment="1">
      <alignment horizontal="left" vertical="center" wrapText="1"/>
    </xf>
    <xf numFmtId="0" fontId="4" fillId="2" borderId="0" xfId="0" applyFont="1" applyFill="1" applyAlignment="1">
      <alignment vertical="center"/>
    </xf>
    <xf numFmtId="0" fontId="22" fillId="4" borderId="24"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6" fillId="2" borderId="17" xfId="1" applyFont="1" applyFill="1" applyBorder="1" applyAlignment="1">
      <alignment horizontal="left" vertical="center" wrapText="1"/>
    </xf>
    <xf numFmtId="9" fontId="27" fillId="8" borderId="66" xfId="11" applyFont="1" applyFill="1" applyBorder="1" applyAlignment="1">
      <alignment horizontal="center" vertical="center" wrapText="1"/>
    </xf>
    <xf numFmtId="9" fontId="51" fillId="2" borderId="58" xfId="11" applyFont="1" applyFill="1" applyBorder="1" applyAlignment="1">
      <alignment horizontal="center" vertical="center"/>
    </xf>
    <xf numFmtId="9" fontId="51" fillId="2" borderId="50" xfId="11" applyFont="1" applyFill="1" applyBorder="1" applyAlignment="1">
      <alignment horizontal="center" vertical="center"/>
    </xf>
    <xf numFmtId="0" fontId="15" fillId="2" borderId="20"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65" xfId="1" applyFont="1" applyFill="1" applyBorder="1" applyAlignment="1">
      <alignment horizontal="left" vertical="center" wrapText="1"/>
    </xf>
    <xf numFmtId="49" fontId="18" fillId="2" borderId="79" xfId="1" applyNumberFormat="1" applyFont="1" applyFill="1" applyBorder="1" applyAlignment="1">
      <alignment horizontal="center" vertical="center" wrapText="1"/>
    </xf>
    <xf numFmtId="9" fontId="51" fillId="2" borderId="14" xfId="11" applyFont="1" applyFill="1" applyBorder="1" applyAlignment="1">
      <alignment horizontal="center" vertical="center"/>
    </xf>
    <xf numFmtId="9" fontId="51" fillId="2" borderId="3" xfId="11" applyFont="1" applyFill="1" applyBorder="1" applyAlignment="1">
      <alignment horizontal="center" vertical="center"/>
    </xf>
    <xf numFmtId="9" fontId="51" fillId="2" borderId="10" xfId="11" applyFont="1" applyFill="1" applyBorder="1" applyAlignment="1">
      <alignment horizontal="center" vertical="center"/>
    </xf>
    <xf numFmtId="9" fontId="51" fillId="2" borderId="2" xfId="1" applyNumberFormat="1" applyFont="1" applyFill="1" applyBorder="1" applyAlignment="1">
      <alignment horizontal="center" vertical="center"/>
    </xf>
    <xf numFmtId="0" fontId="16" fillId="2" borderId="65" xfId="1" applyFont="1" applyFill="1" applyBorder="1" applyAlignment="1">
      <alignment horizontal="center" vertical="center" wrapText="1"/>
    </xf>
    <xf numFmtId="49" fontId="18" fillId="5" borderId="54" xfId="1" applyNumberFormat="1" applyFont="1" applyFill="1" applyBorder="1" applyAlignment="1">
      <alignment horizontal="center" vertical="center" wrapText="1"/>
    </xf>
    <xf numFmtId="0" fontId="16" fillId="2" borderId="18" xfId="1" applyFont="1" applyFill="1" applyBorder="1" applyAlignment="1">
      <alignment horizontal="center" vertical="center" wrapText="1"/>
    </xf>
    <xf numFmtId="9" fontId="27" fillId="9" borderId="61" xfId="1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65" xfId="1" applyFont="1" applyFill="1" applyBorder="1" applyAlignment="1">
      <alignment horizontal="center" vertical="center" wrapText="1"/>
    </xf>
    <xf numFmtId="0" fontId="16" fillId="0" borderId="17" xfId="1" applyFont="1" applyBorder="1" applyAlignment="1">
      <alignment horizontal="left" vertical="center" wrapText="1"/>
    </xf>
    <xf numFmtId="167" fontId="39" fillId="11" borderId="7" xfId="1" applyNumberFormat="1" applyFont="1" applyFill="1" applyBorder="1" applyAlignment="1">
      <alignment horizontal="center" vertical="center"/>
    </xf>
  </cellXfs>
  <cellStyles count="14">
    <cellStyle name="Millares 2" xfId="3" xr:uid="{00000000-0005-0000-0000-000000000000}"/>
    <cellStyle name="Millares 2 2" xfId="13" xr:uid="{00000000-0005-0000-0000-000001000000}"/>
    <cellStyle name="Millares 3" xfId="2" xr:uid="{00000000-0005-0000-0000-000002000000}"/>
    <cellStyle name="Millares 3 2" xfId="12" xr:uid="{00000000-0005-0000-0000-000003000000}"/>
    <cellStyle name="Moneda 2" xfId="4" xr:uid="{00000000-0005-0000-0000-000004000000}"/>
    <cellStyle name="Moneda 3" xfId="5" xr:uid="{00000000-0005-0000-0000-000005000000}"/>
    <cellStyle name="Normal" xfId="0" builtinId="0"/>
    <cellStyle name="Normal 11" xfId="6" xr:uid="{00000000-0005-0000-0000-000007000000}"/>
    <cellStyle name="Normal 2" xfId="1" xr:uid="{00000000-0005-0000-0000-000008000000}"/>
    <cellStyle name="Normal 3" xfId="7" xr:uid="{00000000-0005-0000-0000-000009000000}"/>
    <cellStyle name="Porcentaje" xfId="11" builtinId="5"/>
    <cellStyle name="Porcentaje 2" xfId="8" xr:uid="{00000000-0005-0000-0000-00000B000000}"/>
    <cellStyle name="Porcentual 2" xfId="9" xr:uid="{00000000-0005-0000-0000-00000C000000}"/>
    <cellStyle name="Porcentual 3" xfId="10" xr:uid="{00000000-0005-0000-0000-00000D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8F3D6EC7-C8E6-4C27-B95C-0A0607041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EB6C29D7-EA9A-4090-9CA5-816EE1073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6D76031A-7934-45B9-8965-655094719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3F36F50B-2F37-42C3-A251-9C97F2E84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043CB6B9-1272-428A-A94A-43855A76A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8CCFF537-06A1-49C8-A6D4-CB226D017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7CEB7535-D0E2-42DA-B5B6-DB0AAD7B0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3EF28CED-90EF-4006-8C6E-C6D878882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F6F85416-A0CC-4234-9DD5-B2E59FB21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F8DC47E8-185E-4C6E-8539-FC333AA2D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D7919194-7A61-4F00-B00F-0E2EEB3F1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56483298-EC03-43A5-A439-4451744C9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A7EC648B-975B-4A04-907C-449AB9149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C708F490-F66D-417C-883C-E0AE5CCBE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65251638-F3D7-4340-8955-21D14A19E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F8A29BEC-A577-47B7-87B6-D0440A6DF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3337BE24-0359-4F6F-BAF0-66A198EFA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92C1084B-F26A-4233-B19D-60194EA71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11906</xdr:rowOff>
    </xdr:from>
    <xdr:to>
      <xdr:col>0</xdr:col>
      <xdr:colOff>1857375</xdr:colOff>
      <xdr:row>3</xdr:row>
      <xdr:rowOff>21430</xdr:rowOff>
    </xdr:to>
    <xdr:pic>
      <xdr:nvPicPr>
        <xdr:cNvPr id="2" name="38 Imagen" descr="logo_papeleria">
          <a:extLst>
            <a:ext uri="{FF2B5EF4-FFF2-40B4-BE49-F238E27FC236}">
              <a16:creationId xmlns:a16="http://schemas.microsoft.com/office/drawing/2014/main" id="{696536E5-FC10-4AE7-9A81-F97CECFD5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18573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TEP/PLANEACI&#211;N/MATRIZ%20DE%20INDICADORES%20Y%20PLANES/Plan%20de%20Acci&#243;n%202023_Form%20-%20PROCESOS%20-%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Planeación"/>
      <sheetName val="Gest Estrategica"/>
      <sheetName val="UNIDAD A. CIENCIAS ECONOMICAS"/>
      <sheetName val="Gest Financiera"/>
      <sheetName val="Tal Hum"/>
      <sheetName val="Calidad 2024"/>
      <sheetName val="Calidad"/>
      <sheetName val="Cont Interno"/>
      <sheetName val="Juridica"/>
      <sheetName val="Gest Documental"/>
      <sheetName val="At al Ciudad"/>
      <sheetName val="Sist y Com (2024)"/>
      <sheetName val="Sist y Com"/>
      <sheetName val="Comunic"/>
      <sheetName val="Comp y Mant"/>
      <sheetName val="Gest Academica"/>
      <sheetName val="Prog Acad"/>
      <sheetName val="Prog Acad (Cont)"/>
      <sheetName val="Prog Acad (Amb)"/>
      <sheetName val="Prog Acad (Min)"/>
      <sheetName val="Prog Acad (Agro)"/>
      <sheetName val="Prog Acad (SI)"/>
      <sheetName val="Prog Acad (PRL)"/>
      <sheetName val="Prac Acad"/>
      <sheetName val="Acreditación"/>
      <sheetName val="Acreditación (2)"/>
      <sheetName val="Saber TyT"/>
      <sheetName val="Intern"/>
      <sheetName val="Invest"/>
      <sheetName val="ARCA"/>
      <sheetName val="Biblioteca"/>
      <sheetName val="Bienestar"/>
      <sheetName val="Proy Social"/>
      <sheetName val="Egresados"/>
      <sheetName val="Emprendimiento"/>
      <sheetName val="PI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7">
          <cell r="B17" t="str">
            <v>PERMANENCIA Y DESERCIÓN ESTUDIANTIL</v>
          </cell>
        </row>
      </sheetData>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5B413-0405-4EA1-92AA-C0609B858711}">
  <sheetPr>
    <tabColor theme="3" tint="0.59999389629810485"/>
  </sheetPr>
  <dimension ref="A1:BU25"/>
  <sheetViews>
    <sheetView topLeftCell="A10" zoomScale="70" zoomScaleNormal="70" workbookViewId="0">
      <selection activeCell="D20" sqref="D20:D21"/>
    </sheetView>
  </sheetViews>
  <sheetFormatPr baseColWidth="10" defaultRowHeight="11.25" x14ac:dyDescent="0.25"/>
  <cols>
    <col min="1" max="1" width="28" style="1" customWidth="1"/>
    <col min="2" max="2" width="23" style="1" customWidth="1"/>
    <col min="3" max="3" width="31.7109375" style="1" customWidth="1"/>
    <col min="4" max="4" width="52" style="1" customWidth="1"/>
    <col min="5" max="5" width="51.42578125" style="1" customWidth="1"/>
    <col min="6" max="6" width="13.85546875" style="1" customWidth="1"/>
    <col min="7" max="7" width="7.285156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283"/>
      <c r="M1" s="283"/>
      <c r="N1" s="283"/>
      <c r="O1" s="283"/>
      <c r="P1" s="28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283"/>
      <c r="M2" s="283"/>
      <c r="N2" s="283"/>
      <c r="O2" s="283"/>
      <c r="P2" s="283"/>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429"/>
      <c r="B4" s="429"/>
      <c r="C4" s="429"/>
      <c r="D4" s="429"/>
      <c r="E4" s="429"/>
      <c r="F4" s="284"/>
      <c r="G4" s="429"/>
      <c r="H4" s="429"/>
      <c r="I4" s="429"/>
      <c r="J4" s="429"/>
      <c r="K4" s="429"/>
      <c r="L4" s="429"/>
      <c r="M4" s="429"/>
      <c r="N4" s="429"/>
      <c r="O4" s="429"/>
      <c r="P4" s="429"/>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224</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225</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4" customHeight="1" thickBot="1" x14ac:dyDescent="0.3">
      <c r="A8" s="430" t="s">
        <v>810</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8.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1"/>
      <c r="F12" s="300"/>
      <c r="G12" s="304"/>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1"/>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45" customHeight="1" x14ac:dyDescent="0.25">
      <c r="A13" s="431" t="s">
        <v>811</v>
      </c>
      <c r="B13" s="431" t="s">
        <v>185</v>
      </c>
      <c r="C13" s="432" t="s">
        <v>812</v>
      </c>
      <c r="D13" s="432" t="s">
        <v>813</v>
      </c>
      <c r="E13" s="433" t="s">
        <v>814</v>
      </c>
      <c r="F13" s="199" t="s">
        <v>512</v>
      </c>
      <c r="G13" s="434">
        <v>0.09</v>
      </c>
      <c r="H13" s="435">
        <v>1</v>
      </c>
      <c r="I13" s="436"/>
      <c r="J13" s="436"/>
      <c r="K13" s="436"/>
      <c r="L13" s="6"/>
      <c r="M13" s="21">
        <f>G13*H13</f>
        <v>0.09</v>
      </c>
      <c r="N13" s="27">
        <v>0.09</v>
      </c>
      <c r="O13" s="44" t="s">
        <v>815</v>
      </c>
      <c r="P13" s="6"/>
      <c r="Q13" s="21">
        <f>G13*I13</f>
        <v>0</v>
      </c>
      <c r="R13" s="27"/>
      <c r="S13" s="44"/>
      <c r="T13" s="33"/>
      <c r="U13" s="21">
        <f>G13*J13</f>
        <v>0</v>
      </c>
      <c r="V13" s="27"/>
      <c r="W13" s="44"/>
      <c r="X13" s="33"/>
      <c r="Y13" s="21">
        <f>G13*K13</f>
        <v>0</v>
      </c>
      <c r="Z13" s="27"/>
      <c r="AA13" s="44"/>
      <c r="AB13" s="33"/>
      <c r="AC13" s="48">
        <f>N13+R13+V13+Z13</f>
        <v>0.09</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ht="41.25" customHeight="1" x14ac:dyDescent="0.25">
      <c r="A14" s="437"/>
      <c r="B14" s="437"/>
      <c r="C14" s="438"/>
      <c r="D14" s="438"/>
      <c r="E14" s="439" t="s">
        <v>816</v>
      </c>
      <c r="F14" s="440" t="s">
        <v>512</v>
      </c>
      <c r="G14" s="109">
        <v>0.08</v>
      </c>
      <c r="H14" s="441">
        <v>1</v>
      </c>
      <c r="I14" s="442"/>
      <c r="J14" s="442"/>
      <c r="K14" s="442"/>
      <c r="L14" s="6"/>
      <c r="M14" s="22">
        <f>G14*H14</f>
        <v>0.08</v>
      </c>
      <c r="N14" s="26">
        <v>0.08</v>
      </c>
      <c r="O14" s="45" t="s">
        <v>817</v>
      </c>
      <c r="P14" s="6"/>
      <c r="Q14" s="22">
        <f>G14*I14</f>
        <v>0</v>
      </c>
      <c r="R14" s="26"/>
      <c r="S14" s="45"/>
      <c r="T14" s="34"/>
      <c r="U14" s="22">
        <f>G14*J14</f>
        <v>0</v>
      </c>
      <c r="V14" s="26"/>
      <c r="W14" s="45"/>
      <c r="X14" s="34"/>
      <c r="Y14" s="22">
        <f>G14*K14</f>
        <v>0</v>
      </c>
      <c r="Z14" s="26"/>
      <c r="AA14" s="45"/>
      <c r="AB14" s="34"/>
      <c r="AC14" s="49">
        <f t="shared" ref="AC14:AC24" si="0">N14+R14+V14+Z14</f>
        <v>0.08</v>
      </c>
      <c r="AD14" s="3"/>
      <c r="AE14" s="4"/>
      <c r="AF14" s="4"/>
      <c r="AG14" s="4"/>
      <c r="AH14" s="4"/>
      <c r="AI14" s="4"/>
      <c r="AJ14" s="4"/>
      <c r="AK14" s="4"/>
      <c r="AL14" s="4"/>
      <c r="AM14" s="4"/>
      <c r="AN14" s="4"/>
      <c r="AO14" s="4"/>
      <c r="AP14" s="4"/>
      <c r="AQ14" s="4"/>
      <c r="AR14" s="4"/>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41.25" customHeight="1" x14ac:dyDescent="0.25">
      <c r="A15" s="437"/>
      <c r="B15" s="437"/>
      <c r="C15" s="438"/>
      <c r="D15" s="438"/>
      <c r="E15" s="439" t="s">
        <v>818</v>
      </c>
      <c r="F15" s="440" t="s">
        <v>512</v>
      </c>
      <c r="G15" s="109">
        <v>0.08</v>
      </c>
      <c r="H15" s="443">
        <v>1</v>
      </c>
      <c r="I15" s="444"/>
      <c r="J15" s="444"/>
      <c r="K15" s="444"/>
      <c r="L15" s="6"/>
      <c r="M15" s="22">
        <f t="shared" ref="M15:M24" si="1">G15*H15</f>
        <v>0.08</v>
      </c>
      <c r="N15" s="26">
        <v>0.08</v>
      </c>
      <c r="O15" s="45" t="s">
        <v>819</v>
      </c>
      <c r="P15" s="6"/>
      <c r="Q15" s="22">
        <f t="shared" ref="Q15:Q24" si="2">G15*I15</f>
        <v>0</v>
      </c>
      <c r="R15" s="26"/>
      <c r="S15" s="45"/>
      <c r="T15" s="34"/>
      <c r="U15" s="22">
        <f t="shared" ref="U15:U24" si="3">G15*J15</f>
        <v>0</v>
      </c>
      <c r="V15" s="26"/>
      <c r="W15" s="45"/>
      <c r="X15" s="34"/>
      <c r="Y15" s="22">
        <f t="shared" ref="Y15:Y24" si="4">G15*K15</f>
        <v>0</v>
      </c>
      <c r="Z15" s="26"/>
      <c r="AA15" s="45"/>
      <c r="AB15" s="34"/>
      <c r="AC15" s="49">
        <f t="shared" si="0"/>
        <v>0.08</v>
      </c>
      <c r="AD15" s="3"/>
      <c r="AE15" s="4"/>
      <c r="AF15" s="4"/>
      <c r="AG15" s="4"/>
      <c r="AH15" s="4"/>
      <c r="AI15" s="4"/>
      <c r="AJ15" s="4"/>
      <c r="AK15" s="4"/>
      <c r="AL15" s="4"/>
      <c r="AM15" s="4"/>
      <c r="AN15" s="4"/>
      <c r="AO15" s="4"/>
      <c r="AP15" s="4"/>
      <c r="AQ15" s="4"/>
      <c r="AR15" s="4"/>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41.25" customHeight="1" x14ac:dyDescent="0.25">
      <c r="A16" s="437"/>
      <c r="B16" s="437"/>
      <c r="C16" s="438"/>
      <c r="D16" s="438"/>
      <c r="E16" s="439" t="s">
        <v>820</v>
      </c>
      <c r="F16" s="440" t="s">
        <v>512</v>
      </c>
      <c r="G16" s="109">
        <v>0.09</v>
      </c>
      <c r="H16" s="443">
        <v>1</v>
      </c>
      <c r="I16" s="444"/>
      <c r="J16" s="444"/>
      <c r="K16" s="444"/>
      <c r="L16" s="6"/>
      <c r="M16" s="22">
        <f t="shared" si="1"/>
        <v>0.09</v>
      </c>
      <c r="N16" s="26">
        <v>0.09</v>
      </c>
      <c r="O16" s="45" t="s">
        <v>821</v>
      </c>
      <c r="P16" s="6"/>
      <c r="Q16" s="22">
        <f t="shared" si="2"/>
        <v>0</v>
      </c>
      <c r="R16" s="26"/>
      <c r="S16" s="45"/>
      <c r="T16" s="34"/>
      <c r="U16" s="22">
        <f t="shared" si="3"/>
        <v>0</v>
      </c>
      <c r="V16" s="26"/>
      <c r="W16" s="45"/>
      <c r="X16" s="34"/>
      <c r="Y16" s="22">
        <f t="shared" si="4"/>
        <v>0</v>
      </c>
      <c r="Z16" s="26"/>
      <c r="AA16" s="45"/>
      <c r="AB16" s="34"/>
      <c r="AC16" s="49">
        <f t="shared" si="0"/>
        <v>0.09</v>
      </c>
      <c r="AD16" s="3"/>
      <c r="AE16" s="4"/>
      <c r="AF16" s="4"/>
      <c r="AG16" s="4"/>
      <c r="AH16" s="4"/>
      <c r="AI16" s="4"/>
      <c r="AJ16" s="4"/>
      <c r="AK16" s="4"/>
      <c r="AL16" s="4"/>
      <c r="AM16" s="4"/>
      <c r="AN16" s="4"/>
      <c r="AO16" s="4"/>
      <c r="AP16" s="4"/>
      <c r="AQ16" s="4"/>
      <c r="AR16" s="4"/>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41.25" customHeight="1" x14ac:dyDescent="0.25">
      <c r="A17" s="437"/>
      <c r="B17" s="437"/>
      <c r="C17" s="445"/>
      <c r="D17" s="445"/>
      <c r="E17" s="439" t="s">
        <v>822</v>
      </c>
      <c r="F17" s="446" t="s">
        <v>530</v>
      </c>
      <c r="G17" s="109">
        <v>0.09</v>
      </c>
      <c r="H17" s="443">
        <v>0.5</v>
      </c>
      <c r="I17" s="444">
        <v>0.5</v>
      </c>
      <c r="J17" s="444"/>
      <c r="K17" s="444"/>
      <c r="L17" s="6"/>
      <c r="M17" s="22">
        <f t="shared" si="1"/>
        <v>4.4999999999999998E-2</v>
      </c>
      <c r="N17" s="26">
        <v>0.04</v>
      </c>
      <c r="O17" s="45" t="s">
        <v>823</v>
      </c>
      <c r="P17" s="6"/>
      <c r="Q17" s="22">
        <f t="shared" si="2"/>
        <v>4.4999999999999998E-2</v>
      </c>
      <c r="R17" s="26">
        <v>4.4999999999999998E-2</v>
      </c>
      <c r="S17" s="45" t="s">
        <v>824</v>
      </c>
      <c r="T17" s="34"/>
      <c r="U17" s="22">
        <f t="shared" si="3"/>
        <v>0</v>
      </c>
      <c r="V17" s="26"/>
      <c r="W17" s="45"/>
      <c r="X17" s="34"/>
      <c r="Y17" s="22">
        <f t="shared" si="4"/>
        <v>0</v>
      </c>
      <c r="Z17" s="26"/>
      <c r="AA17" s="45"/>
      <c r="AB17" s="34"/>
      <c r="AC17" s="49">
        <f t="shared" si="0"/>
        <v>8.4999999999999992E-2</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41.25" customHeight="1" x14ac:dyDescent="0.25">
      <c r="A18" s="437"/>
      <c r="B18" s="437"/>
      <c r="C18" s="447" t="s">
        <v>825</v>
      </c>
      <c r="D18" s="447" t="s">
        <v>826</v>
      </c>
      <c r="E18" s="439" t="s">
        <v>827</v>
      </c>
      <c r="F18" s="446" t="s">
        <v>828</v>
      </c>
      <c r="G18" s="109">
        <v>0.08</v>
      </c>
      <c r="H18" s="443">
        <v>1</v>
      </c>
      <c r="I18" s="444"/>
      <c r="J18" s="444"/>
      <c r="K18" s="444"/>
      <c r="L18" s="6"/>
      <c r="M18" s="22">
        <f t="shared" si="1"/>
        <v>0.08</v>
      </c>
      <c r="N18" s="26">
        <v>0.08</v>
      </c>
      <c r="O18" s="45" t="s">
        <v>829</v>
      </c>
      <c r="P18" s="6"/>
      <c r="Q18" s="22">
        <f t="shared" si="2"/>
        <v>0</v>
      </c>
      <c r="R18" s="26"/>
      <c r="S18" s="45"/>
      <c r="T18" s="34"/>
      <c r="U18" s="22">
        <f t="shared" si="3"/>
        <v>0</v>
      </c>
      <c r="V18" s="26"/>
      <c r="W18" s="45"/>
      <c r="X18" s="34"/>
      <c r="Y18" s="22">
        <f t="shared" si="4"/>
        <v>0</v>
      </c>
      <c r="Z18" s="26"/>
      <c r="AA18" s="45"/>
      <c r="AB18" s="34"/>
      <c r="AC18" s="49">
        <f t="shared" si="0"/>
        <v>0.08</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41.25" customHeight="1" x14ac:dyDescent="0.25">
      <c r="A19" s="437"/>
      <c r="B19" s="437"/>
      <c r="C19" s="445"/>
      <c r="D19" s="445"/>
      <c r="E19" s="439" t="s">
        <v>830</v>
      </c>
      <c r="F19" s="446" t="s">
        <v>514</v>
      </c>
      <c r="G19" s="109">
        <v>0.08</v>
      </c>
      <c r="H19" s="441"/>
      <c r="I19" s="442"/>
      <c r="J19" s="442">
        <v>0.5</v>
      </c>
      <c r="K19" s="442">
        <v>0.5</v>
      </c>
      <c r="L19" s="6"/>
      <c r="M19" s="22">
        <f t="shared" si="1"/>
        <v>0</v>
      </c>
      <c r="N19" s="26"/>
      <c r="O19" s="45"/>
      <c r="P19" s="6"/>
      <c r="Q19" s="22">
        <f t="shared" si="2"/>
        <v>0</v>
      </c>
      <c r="R19" s="26"/>
      <c r="S19" s="45"/>
      <c r="T19" s="34"/>
      <c r="U19" s="22">
        <f t="shared" si="3"/>
        <v>0.04</v>
      </c>
      <c r="V19" s="26"/>
      <c r="W19" s="45"/>
      <c r="X19" s="34"/>
      <c r="Y19" s="22">
        <f t="shared" si="4"/>
        <v>0.04</v>
      </c>
      <c r="Z19" s="26"/>
      <c r="AA19" s="45"/>
      <c r="AB19" s="34"/>
      <c r="AC19" s="49">
        <f t="shared" si="0"/>
        <v>0</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41.25" customHeight="1" x14ac:dyDescent="0.25">
      <c r="A20" s="437"/>
      <c r="B20" s="437"/>
      <c r="C20" s="447" t="s">
        <v>831</v>
      </c>
      <c r="D20" s="447" t="s">
        <v>832</v>
      </c>
      <c r="E20" s="439" t="s">
        <v>833</v>
      </c>
      <c r="F20" s="446" t="s">
        <v>527</v>
      </c>
      <c r="G20" s="109">
        <v>0.09</v>
      </c>
      <c r="H20" s="441"/>
      <c r="I20" s="442">
        <v>0.33</v>
      </c>
      <c r="J20" s="442">
        <v>0.33</v>
      </c>
      <c r="K20" s="442">
        <v>0.34</v>
      </c>
      <c r="L20" s="6"/>
      <c r="M20" s="22">
        <f t="shared" si="1"/>
        <v>0</v>
      </c>
      <c r="N20" s="26"/>
      <c r="O20" s="45"/>
      <c r="P20" s="6"/>
      <c r="Q20" s="22">
        <f t="shared" si="2"/>
        <v>2.9700000000000001E-2</v>
      </c>
      <c r="R20" s="26">
        <v>0.03</v>
      </c>
      <c r="S20" s="45" t="s">
        <v>834</v>
      </c>
      <c r="T20" s="34"/>
      <c r="U20" s="22">
        <f t="shared" si="3"/>
        <v>2.9700000000000001E-2</v>
      </c>
      <c r="V20" s="26"/>
      <c r="W20" s="45"/>
      <c r="X20" s="34"/>
      <c r="Y20" s="22">
        <f t="shared" si="4"/>
        <v>3.0600000000000002E-2</v>
      </c>
      <c r="Z20" s="26"/>
      <c r="AA20" s="45"/>
      <c r="AB20" s="34"/>
      <c r="AC20" s="49">
        <f t="shared" si="0"/>
        <v>0.03</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41.25" customHeight="1" x14ac:dyDescent="0.25">
      <c r="A21" s="437"/>
      <c r="B21" s="437"/>
      <c r="C21" s="445"/>
      <c r="D21" s="445"/>
      <c r="E21" s="439" t="s">
        <v>835</v>
      </c>
      <c r="F21" s="446" t="s">
        <v>527</v>
      </c>
      <c r="G21" s="448">
        <v>0.08</v>
      </c>
      <c r="H21" s="443"/>
      <c r="I21" s="442">
        <v>0.33</v>
      </c>
      <c r="J21" s="442">
        <v>0.33</v>
      </c>
      <c r="K21" s="442">
        <v>0.34</v>
      </c>
      <c r="L21" s="6"/>
      <c r="M21" s="22">
        <f t="shared" si="1"/>
        <v>0</v>
      </c>
      <c r="N21" s="26"/>
      <c r="O21" s="45"/>
      <c r="P21" s="6"/>
      <c r="Q21" s="22">
        <f t="shared" si="2"/>
        <v>2.6400000000000003E-2</v>
      </c>
      <c r="R21" s="26">
        <v>0.02</v>
      </c>
      <c r="S21" s="45" t="s">
        <v>836</v>
      </c>
      <c r="T21" s="34"/>
      <c r="U21" s="22">
        <f t="shared" si="3"/>
        <v>2.6400000000000003E-2</v>
      </c>
      <c r="V21" s="26"/>
      <c r="W21" s="45"/>
      <c r="X21" s="34"/>
      <c r="Y21" s="22">
        <f t="shared" si="4"/>
        <v>2.7200000000000002E-2</v>
      </c>
      <c r="Z21" s="26"/>
      <c r="AA21" s="45"/>
      <c r="AB21" s="34"/>
      <c r="AC21" s="49">
        <f t="shared" si="0"/>
        <v>0.02</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55.5" customHeight="1" x14ac:dyDescent="0.25">
      <c r="A22" s="437"/>
      <c r="B22" s="437"/>
      <c r="C22" s="447" t="s">
        <v>837</v>
      </c>
      <c r="D22" s="447" t="s">
        <v>838</v>
      </c>
      <c r="E22" s="439" t="s">
        <v>839</v>
      </c>
      <c r="F22" s="446" t="s">
        <v>556</v>
      </c>
      <c r="G22" s="109">
        <v>0.08</v>
      </c>
      <c r="H22" s="443"/>
      <c r="I22" s="444">
        <v>0.5</v>
      </c>
      <c r="J22" s="444"/>
      <c r="K22" s="444">
        <v>0.5</v>
      </c>
      <c r="L22" s="6"/>
      <c r="M22" s="22">
        <f t="shared" si="1"/>
        <v>0</v>
      </c>
      <c r="N22" s="26"/>
      <c r="O22" s="45"/>
      <c r="P22" s="6"/>
      <c r="Q22" s="22">
        <f t="shared" si="2"/>
        <v>0.04</v>
      </c>
      <c r="R22" s="26">
        <v>0.02</v>
      </c>
      <c r="S22" s="45" t="s">
        <v>840</v>
      </c>
      <c r="T22" s="34"/>
      <c r="U22" s="22">
        <f t="shared" si="3"/>
        <v>0</v>
      </c>
      <c r="V22" s="26"/>
      <c r="W22" s="45"/>
      <c r="X22" s="34"/>
      <c r="Y22" s="22">
        <f t="shared" si="4"/>
        <v>0.04</v>
      </c>
      <c r="Z22" s="26"/>
      <c r="AA22" s="45"/>
      <c r="AB22" s="34"/>
      <c r="AC22" s="49">
        <f t="shared" si="0"/>
        <v>0.02</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55.5" customHeight="1" x14ac:dyDescent="0.25">
      <c r="A23" s="437"/>
      <c r="B23" s="437"/>
      <c r="C23" s="438"/>
      <c r="D23" s="438"/>
      <c r="E23" s="439" t="s">
        <v>841</v>
      </c>
      <c r="F23" s="446" t="s">
        <v>556</v>
      </c>
      <c r="G23" s="109">
        <v>0.08</v>
      </c>
      <c r="H23" s="443">
        <v>0.25</v>
      </c>
      <c r="I23" s="444">
        <v>0.25</v>
      </c>
      <c r="J23" s="444">
        <v>0.25</v>
      </c>
      <c r="K23" s="444">
        <v>0.25</v>
      </c>
      <c r="L23" s="6"/>
      <c r="M23" s="22">
        <f t="shared" si="1"/>
        <v>0.02</v>
      </c>
      <c r="N23" s="26">
        <v>0.02</v>
      </c>
      <c r="O23" s="45" t="s">
        <v>842</v>
      </c>
      <c r="P23" s="6"/>
      <c r="Q23" s="22">
        <f t="shared" si="2"/>
        <v>0.02</v>
      </c>
      <c r="R23" s="26">
        <v>0.02</v>
      </c>
      <c r="S23" s="45" t="s">
        <v>843</v>
      </c>
      <c r="T23" s="34"/>
      <c r="U23" s="22">
        <f t="shared" si="3"/>
        <v>0.02</v>
      </c>
      <c r="V23" s="26"/>
      <c r="W23" s="45"/>
      <c r="X23" s="34"/>
      <c r="Y23" s="22">
        <f t="shared" si="4"/>
        <v>0.02</v>
      </c>
      <c r="Z23" s="26"/>
      <c r="AA23" s="45"/>
      <c r="AB23" s="34"/>
      <c r="AC23" s="49">
        <f t="shared" si="0"/>
        <v>0.04</v>
      </c>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55.5" customHeight="1" thickBot="1" x14ac:dyDescent="0.3">
      <c r="A24" s="449"/>
      <c r="B24" s="450"/>
      <c r="C24" s="445"/>
      <c r="D24" s="445"/>
      <c r="E24" s="451" t="s">
        <v>844</v>
      </c>
      <c r="F24" s="446" t="s">
        <v>568</v>
      </c>
      <c r="G24" s="109">
        <v>0.08</v>
      </c>
      <c r="H24" s="443"/>
      <c r="I24" s="444"/>
      <c r="J24" s="444"/>
      <c r="K24" s="444">
        <v>1</v>
      </c>
      <c r="L24" s="6"/>
      <c r="M24" s="22">
        <f t="shared" si="1"/>
        <v>0</v>
      </c>
      <c r="N24" s="26"/>
      <c r="O24" s="45"/>
      <c r="P24" s="6"/>
      <c r="Q24" s="22">
        <f t="shared" si="2"/>
        <v>0</v>
      </c>
      <c r="R24" s="26"/>
      <c r="S24" s="45"/>
      <c r="T24" s="34"/>
      <c r="U24" s="22">
        <f t="shared" si="3"/>
        <v>0</v>
      </c>
      <c r="V24" s="26"/>
      <c r="W24" s="45"/>
      <c r="X24" s="34"/>
      <c r="Y24" s="22">
        <f t="shared" si="4"/>
        <v>0.08</v>
      </c>
      <c r="Z24" s="26"/>
      <c r="AA24" s="45"/>
      <c r="AB24" s="34"/>
      <c r="AC24" s="49">
        <f t="shared" si="0"/>
        <v>0</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28.5" customHeight="1" thickBot="1" x14ac:dyDescent="0.3">
      <c r="A25" s="110"/>
      <c r="B25" s="111"/>
      <c r="C25" s="112"/>
      <c r="D25" s="111"/>
      <c r="E25" s="111"/>
      <c r="F25" s="111"/>
      <c r="G25" s="113">
        <f>SUM(G13:G24)</f>
        <v>0.99999999999999967</v>
      </c>
      <c r="H25" s="29"/>
      <c r="I25" s="29"/>
      <c r="J25" s="29"/>
      <c r="K25" s="10"/>
      <c r="L25" s="6"/>
      <c r="M25" s="24">
        <f>SUM(M13:M24)</f>
        <v>0.48499999999999999</v>
      </c>
      <c r="N25" s="28">
        <f>SUM(N13:N24)</f>
        <v>0.48</v>
      </c>
      <c r="O25" s="25"/>
      <c r="P25" s="6"/>
      <c r="Q25" s="150">
        <f>SUM(Q13:Q24)</f>
        <v>0.16109999999999999</v>
      </c>
      <c r="R25" s="35">
        <f>SUM(R13:R24)</f>
        <v>0.13500000000000001</v>
      </c>
      <c r="S25" s="25"/>
      <c r="T25" s="4"/>
      <c r="U25" s="150">
        <f>SUM(U13:U24)</f>
        <v>0.11610000000000001</v>
      </c>
      <c r="V25" s="35">
        <f>SUM(V13:V24)</f>
        <v>0</v>
      </c>
      <c r="W25" s="25"/>
      <c r="X25" s="4"/>
      <c r="Y25" s="150">
        <f>SUM(Y13:Y24)</f>
        <v>0.23780000000000001</v>
      </c>
      <c r="Z25" s="35">
        <f>SUM(Z13:Z24)</f>
        <v>0</v>
      </c>
      <c r="AA25" s="25"/>
      <c r="AB25" s="34"/>
      <c r="AC25" s="452">
        <f>SUM(AC13:AC24)</f>
        <v>0.61499999999999999</v>
      </c>
      <c r="AD25" s="47"/>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sheetData>
  <mergeCells count="45">
    <mergeCell ref="C20:C21"/>
    <mergeCell ref="D20:D21"/>
    <mergeCell ref="C22:C24"/>
    <mergeCell ref="D22:D24"/>
    <mergeCell ref="U11:U12"/>
    <mergeCell ref="V11:W11"/>
    <mergeCell ref="Y11:Y12"/>
    <mergeCell ref="Z11:AA11"/>
    <mergeCell ref="A13:A24"/>
    <mergeCell ref="B13:B24"/>
    <mergeCell ref="C13:C17"/>
    <mergeCell ref="D13:D17"/>
    <mergeCell ref="C18:C19"/>
    <mergeCell ref="D18:D19"/>
    <mergeCell ref="J11:J12"/>
    <mergeCell ref="K11:K12"/>
    <mergeCell ref="M11:M12"/>
    <mergeCell ref="N11:O11"/>
    <mergeCell ref="Q11:Q12"/>
    <mergeCell ref="R11:S11"/>
    <mergeCell ref="G8:G12"/>
    <mergeCell ref="H8:K10"/>
    <mergeCell ref="M8:AC8"/>
    <mergeCell ref="M10:O10"/>
    <mergeCell ref="Q10:S10"/>
    <mergeCell ref="U10:W10"/>
    <mergeCell ref="Y10:AA10"/>
    <mergeCell ref="AC10:AC12"/>
    <mergeCell ref="H11:H12"/>
    <mergeCell ref="I11:I12"/>
    <mergeCell ref="B5:C5"/>
    <mergeCell ref="B6:C6"/>
    <mergeCell ref="A8:C10"/>
    <mergeCell ref="D8:D12"/>
    <mergeCell ref="E8:E12"/>
    <mergeCell ref="F8:F12"/>
    <mergeCell ref="A11:A12"/>
    <mergeCell ref="B11:B12"/>
    <mergeCell ref="C11:C12"/>
    <mergeCell ref="A1:A3"/>
    <mergeCell ref="B1:G2"/>
    <mergeCell ref="H1:K1"/>
    <mergeCell ref="H2:K2"/>
    <mergeCell ref="B3:G3"/>
    <mergeCell ref="H3:K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8A89-2421-403E-8466-A26D4C703A25}">
  <sheetPr>
    <tabColor theme="3" tint="0.59999389629810485"/>
  </sheetPr>
  <dimension ref="A1:BU23"/>
  <sheetViews>
    <sheetView topLeftCell="M12" zoomScale="70" zoomScaleNormal="70" workbookViewId="0">
      <selection activeCell="S34" sqref="S34"/>
    </sheetView>
  </sheetViews>
  <sheetFormatPr baseColWidth="10" defaultRowHeight="11.25" x14ac:dyDescent="0.25"/>
  <cols>
    <col min="1" max="1" width="28" style="1" customWidth="1"/>
    <col min="2" max="2" width="23" style="1" customWidth="1"/>
    <col min="3" max="3" width="31.7109375" style="1" customWidth="1"/>
    <col min="4" max="4" width="51.85546875" style="1" customWidth="1"/>
    <col min="5" max="5" width="56.85546875" style="1" customWidth="1"/>
    <col min="6" max="6" width="13" style="1" customWidth="1"/>
    <col min="7" max="7" width="10.57031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190</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612</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0"/>
      <c r="F12" s="301"/>
      <c r="G12" s="304"/>
      <c r="H12" s="318"/>
      <c r="I12" s="318"/>
      <c r="J12" s="318"/>
      <c r="K12" s="318"/>
      <c r="L12" s="6"/>
      <c r="M12" s="344"/>
      <c r="N12" s="12" t="s">
        <v>9</v>
      </c>
      <c r="O12" s="13"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63.75" customHeight="1" x14ac:dyDescent="0.25">
      <c r="A13" s="360" t="s">
        <v>184</v>
      </c>
      <c r="B13" s="360" t="s">
        <v>185</v>
      </c>
      <c r="C13" s="372" t="s">
        <v>186</v>
      </c>
      <c r="D13" s="372" t="s">
        <v>187</v>
      </c>
      <c r="E13" s="72" t="s">
        <v>458</v>
      </c>
      <c r="F13" s="82" t="s">
        <v>471</v>
      </c>
      <c r="G13" s="89">
        <v>0.1</v>
      </c>
      <c r="H13" s="57">
        <v>0.25</v>
      </c>
      <c r="I13" s="58">
        <v>0.25</v>
      </c>
      <c r="J13" s="58">
        <v>0.25</v>
      </c>
      <c r="K13" s="59">
        <v>0.25</v>
      </c>
      <c r="L13" s="6"/>
      <c r="M13" s="22">
        <f t="shared" ref="M13:M22" si="0">G13*H13</f>
        <v>2.5000000000000001E-2</v>
      </c>
      <c r="N13" s="55">
        <v>2.5000000000000001E-2</v>
      </c>
      <c r="O13" s="56" t="s">
        <v>689</v>
      </c>
      <c r="P13" s="6"/>
      <c r="Q13" s="22">
        <f t="shared" ref="Q13:Q22" si="1">G13*I13</f>
        <v>2.5000000000000001E-2</v>
      </c>
      <c r="R13" s="55">
        <v>2.5000000000000001E-2</v>
      </c>
      <c r="S13" s="56" t="s">
        <v>690</v>
      </c>
      <c r="T13" s="33"/>
      <c r="U13" s="22">
        <f t="shared" ref="U13:U22" si="2">G13*J13</f>
        <v>2.5000000000000001E-2</v>
      </c>
      <c r="V13" s="55"/>
      <c r="W13" s="56"/>
      <c r="X13" s="33"/>
      <c r="Y13" s="22">
        <f t="shared" ref="Y13:Y22" si="3">G13*K13</f>
        <v>2.5000000000000001E-2</v>
      </c>
      <c r="Z13" s="55"/>
      <c r="AA13" s="56"/>
      <c r="AB13" s="33"/>
      <c r="AC13" s="49">
        <f t="shared" ref="AC13:AC22" si="4">N13+R13+V13+Z13</f>
        <v>0.05</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35.25" customHeight="1" x14ac:dyDescent="0.25">
      <c r="A14" s="351"/>
      <c r="B14" s="351"/>
      <c r="C14" s="363"/>
      <c r="D14" s="364"/>
      <c r="E14" s="73" t="s">
        <v>459</v>
      </c>
      <c r="F14" s="82" t="s">
        <v>533</v>
      </c>
      <c r="G14" s="89">
        <v>0.1</v>
      </c>
      <c r="H14" s="57">
        <v>1</v>
      </c>
      <c r="I14" s="58"/>
      <c r="J14" s="58"/>
      <c r="K14" s="59"/>
      <c r="L14" s="6"/>
      <c r="M14" s="22">
        <f t="shared" si="0"/>
        <v>0.1</v>
      </c>
      <c r="N14" s="55">
        <v>0.1</v>
      </c>
      <c r="O14" s="56" t="s">
        <v>682</v>
      </c>
      <c r="P14" s="6"/>
      <c r="Q14" s="22">
        <v>0</v>
      </c>
      <c r="R14" s="55"/>
      <c r="S14" s="56"/>
      <c r="T14" s="33"/>
      <c r="U14" s="22">
        <v>0</v>
      </c>
      <c r="V14" s="55"/>
      <c r="W14" s="56"/>
      <c r="X14" s="33"/>
      <c r="Y14" s="22">
        <v>0</v>
      </c>
      <c r="Z14" s="55"/>
      <c r="AA14" s="56"/>
      <c r="AB14" s="33"/>
      <c r="AC14" s="49">
        <v>0</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35.25" customHeight="1" x14ac:dyDescent="0.25">
      <c r="A15" s="351"/>
      <c r="B15" s="351"/>
      <c r="C15" s="363"/>
      <c r="D15" s="362" t="s">
        <v>188</v>
      </c>
      <c r="E15" s="85" t="s">
        <v>683</v>
      </c>
      <c r="F15" s="82" t="s">
        <v>607</v>
      </c>
      <c r="G15" s="89">
        <v>0.1</v>
      </c>
      <c r="H15" s="57">
        <v>1</v>
      </c>
      <c r="I15" s="58"/>
      <c r="J15" s="58"/>
      <c r="K15" s="59"/>
      <c r="L15" s="6"/>
      <c r="M15" s="22">
        <f t="shared" si="0"/>
        <v>0.1</v>
      </c>
      <c r="N15" s="55">
        <v>0.1</v>
      </c>
      <c r="O15" s="56" t="s">
        <v>684</v>
      </c>
      <c r="P15" s="6"/>
      <c r="Q15" s="22">
        <f t="shared" si="1"/>
        <v>0</v>
      </c>
      <c r="R15" s="55"/>
      <c r="S15" s="56"/>
      <c r="T15" s="33"/>
      <c r="U15" s="22">
        <f t="shared" si="2"/>
        <v>0</v>
      </c>
      <c r="V15" s="55"/>
      <c r="W15" s="56"/>
      <c r="X15" s="33"/>
      <c r="Y15" s="22">
        <f t="shared" si="3"/>
        <v>0</v>
      </c>
      <c r="Z15" s="55"/>
      <c r="AA15" s="56"/>
      <c r="AB15" s="33"/>
      <c r="AC15" s="49">
        <f t="shared" si="4"/>
        <v>0.1</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ht="35.25" customHeight="1" x14ac:dyDescent="0.25">
      <c r="A16" s="351"/>
      <c r="B16" s="351"/>
      <c r="C16" s="363"/>
      <c r="D16" s="363"/>
      <c r="E16" s="72" t="s">
        <v>456</v>
      </c>
      <c r="F16" s="82" t="s">
        <v>471</v>
      </c>
      <c r="G16" s="89">
        <v>0.1</v>
      </c>
      <c r="H16" s="41">
        <v>0.25</v>
      </c>
      <c r="I16" s="39">
        <v>0.25</v>
      </c>
      <c r="J16" s="39">
        <v>0.25</v>
      </c>
      <c r="K16" s="40">
        <v>0.25</v>
      </c>
      <c r="L16" s="6"/>
      <c r="M16" s="22">
        <f t="shared" si="0"/>
        <v>2.5000000000000001E-2</v>
      </c>
      <c r="N16" s="26">
        <v>2.5000000000000001E-2</v>
      </c>
      <c r="O16" s="45" t="s">
        <v>691</v>
      </c>
      <c r="P16" s="6"/>
      <c r="Q16" s="22">
        <f t="shared" si="1"/>
        <v>2.5000000000000001E-2</v>
      </c>
      <c r="R16" s="26">
        <v>2.5000000000000001E-2</v>
      </c>
      <c r="S16" s="45" t="s">
        <v>692</v>
      </c>
      <c r="T16" s="34"/>
      <c r="U16" s="22">
        <f t="shared" si="2"/>
        <v>2.5000000000000001E-2</v>
      </c>
      <c r="V16" s="26"/>
      <c r="W16" s="45"/>
      <c r="X16" s="34"/>
      <c r="Y16" s="22">
        <f t="shared" si="3"/>
        <v>2.5000000000000001E-2</v>
      </c>
      <c r="Z16" s="26"/>
      <c r="AA16" s="45"/>
      <c r="AB16" s="34"/>
      <c r="AC16" s="49">
        <f t="shared" si="4"/>
        <v>0.05</v>
      </c>
      <c r="AD16" s="3"/>
      <c r="AE16" s="4"/>
      <c r="AF16" s="4"/>
      <c r="AG16" s="4"/>
      <c r="AH16" s="4"/>
      <c r="AI16" s="4"/>
      <c r="AJ16" s="4"/>
      <c r="AK16" s="4"/>
      <c r="AL16" s="4"/>
      <c r="AM16" s="4"/>
      <c r="AN16" s="4"/>
      <c r="AO16" s="4"/>
      <c r="AP16" s="4"/>
      <c r="AQ16" s="4"/>
      <c r="AR16" s="4"/>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35.25" customHeight="1" x14ac:dyDescent="0.25">
      <c r="A17" s="351"/>
      <c r="B17" s="351"/>
      <c r="C17" s="363"/>
      <c r="D17" s="363"/>
      <c r="E17" s="72" t="s">
        <v>460</v>
      </c>
      <c r="F17" s="82" t="s">
        <v>471</v>
      </c>
      <c r="G17" s="89">
        <v>0.1</v>
      </c>
      <c r="H17" s="41">
        <v>0.25</v>
      </c>
      <c r="I17" s="39">
        <v>0.25</v>
      </c>
      <c r="J17" s="39">
        <v>0.25</v>
      </c>
      <c r="K17" s="40">
        <v>0.25</v>
      </c>
      <c r="L17" s="6"/>
      <c r="M17" s="22">
        <f t="shared" si="0"/>
        <v>2.5000000000000001E-2</v>
      </c>
      <c r="N17" s="26">
        <v>2.5000000000000001E-2</v>
      </c>
      <c r="O17" s="45" t="s">
        <v>685</v>
      </c>
      <c r="P17" s="6"/>
      <c r="Q17" s="22">
        <f t="shared" si="1"/>
        <v>2.5000000000000001E-2</v>
      </c>
      <c r="R17" s="26">
        <v>2.5000000000000001E-2</v>
      </c>
      <c r="S17" s="45" t="s">
        <v>685</v>
      </c>
      <c r="T17" s="34"/>
      <c r="U17" s="22">
        <f t="shared" si="2"/>
        <v>2.5000000000000001E-2</v>
      </c>
      <c r="V17" s="26"/>
      <c r="W17" s="45"/>
      <c r="X17" s="34"/>
      <c r="Y17" s="22">
        <f t="shared" si="3"/>
        <v>2.5000000000000001E-2</v>
      </c>
      <c r="Z17" s="26"/>
      <c r="AA17" s="45"/>
      <c r="AB17" s="34"/>
      <c r="AC17" s="49">
        <f t="shared" si="4"/>
        <v>0.05</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42" customHeight="1" x14ac:dyDescent="0.25">
      <c r="A18" s="351"/>
      <c r="B18" s="351"/>
      <c r="C18" s="363"/>
      <c r="D18" s="363"/>
      <c r="E18" s="76" t="s">
        <v>461</v>
      </c>
      <c r="F18" s="82" t="s">
        <v>471</v>
      </c>
      <c r="G18" s="89">
        <v>0.1</v>
      </c>
      <c r="H18" s="57">
        <v>0.25</v>
      </c>
      <c r="I18" s="58">
        <v>0.25</v>
      </c>
      <c r="J18" s="42">
        <v>0.25</v>
      </c>
      <c r="K18" s="43">
        <v>0.25</v>
      </c>
      <c r="L18" s="6"/>
      <c r="M18" s="22">
        <f t="shared" si="0"/>
        <v>2.5000000000000001E-2</v>
      </c>
      <c r="N18" s="26">
        <v>2.5000000000000001E-2</v>
      </c>
      <c r="O18" s="45" t="s">
        <v>693</v>
      </c>
      <c r="P18" s="6"/>
      <c r="Q18" s="22">
        <f t="shared" si="1"/>
        <v>2.5000000000000001E-2</v>
      </c>
      <c r="R18" s="26">
        <v>2.5000000000000001E-2</v>
      </c>
      <c r="S18" s="45" t="s">
        <v>686</v>
      </c>
      <c r="T18" s="34"/>
      <c r="U18" s="22">
        <f t="shared" si="2"/>
        <v>2.5000000000000001E-2</v>
      </c>
      <c r="V18" s="26"/>
      <c r="W18" s="45"/>
      <c r="X18" s="34"/>
      <c r="Y18" s="22">
        <f t="shared" si="3"/>
        <v>2.5000000000000001E-2</v>
      </c>
      <c r="Z18" s="26"/>
      <c r="AA18" s="45"/>
      <c r="AB18" s="34"/>
      <c r="AC18" s="49">
        <f t="shared" si="4"/>
        <v>0.05</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80.25" customHeight="1" x14ac:dyDescent="0.25">
      <c r="A19" s="351"/>
      <c r="B19" s="351"/>
      <c r="C19" s="363"/>
      <c r="D19" s="363"/>
      <c r="E19" s="76" t="s">
        <v>610</v>
      </c>
      <c r="F19" s="82" t="s">
        <v>471</v>
      </c>
      <c r="G19" s="89">
        <v>0.1</v>
      </c>
      <c r="H19" s="57">
        <v>0.25</v>
      </c>
      <c r="I19" s="58">
        <v>0.25</v>
      </c>
      <c r="J19" s="52">
        <v>0.25</v>
      </c>
      <c r="K19" s="53">
        <v>0.25</v>
      </c>
      <c r="L19" s="6"/>
      <c r="M19" s="22">
        <f t="shared" si="0"/>
        <v>2.5000000000000001E-2</v>
      </c>
      <c r="N19" s="26">
        <v>2.5000000000000001E-2</v>
      </c>
      <c r="O19" s="272" t="s">
        <v>694</v>
      </c>
      <c r="P19" s="6"/>
      <c r="Q19" s="22">
        <f t="shared" si="1"/>
        <v>2.5000000000000001E-2</v>
      </c>
      <c r="R19" s="26">
        <v>2.5000000000000001E-2</v>
      </c>
      <c r="S19" s="45" t="s">
        <v>695</v>
      </c>
      <c r="T19" s="34"/>
      <c r="U19" s="22">
        <f t="shared" si="2"/>
        <v>2.5000000000000001E-2</v>
      </c>
      <c r="V19" s="26"/>
      <c r="W19" s="45"/>
      <c r="X19" s="34"/>
      <c r="Y19" s="22">
        <f t="shared" si="3"/>
        <v>2.5000000000000001E-2</v>
      </c>
      <c r="Z19" s="26"/>
      <c r="AA19" s="45"/>
      <c r="AB19" s="34"/>
      <c r="AC19" s="49">
        <f t="shared" si="4"/>
        <v>0.05</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35.25" customHeight="1" x14ac:dyDescent="0.25">
      <c r="A20" s="351"/>
      <c r="B20" s="351"/>
      <c r="C20" s="363"/>
      <c r="D20" s="363"/>
      <c r="E20" s="76" t="s">
        <v>608</v>
      </c>
      <c r="F20" s="82" t="s">
        <v>609</v>
      </c>
      <c r="G20" s="89">
        <v>0.1</v>
      </c>
      <c r="H20" s="57"/>
      <c r="I20" s="138">
        <v>0.5</v>
      </c>
      <c r="J20" s="52"/>
      <c r="K20" s="53">
        <v>0.5</v>
      </c>
      <c r="L20" s="6"/>
      <c r="M20" s="22">
        <f t="shared" si="0"/>
        <v>0</v>
      </c>
      <c r="N20" s="26"/>
      <c r="O20" s="45"/>
      <c r="P20" s="6"/>
      <c r="Q20" s="22">
        <f t="shared" si="1"/>
        <v>0.05</v>
      </c>
      <c r="R20" s="26">
        <v>0.05</v>
      </c>
      <c r="S20" s="45" t="s">
        <v>687</v>
      </c>
      <c r="T20" s="34"/>
      <c r="U20" s="22">
        <f t="shared" si="2"/>
        <v>0</v>
      </c>
      <c r="V20" s="26"/>
      <c r="W20" s="45"/>
      <c r="X20" s="34"/>
      <c r="Y20" s="22">
        <f t="shared" si="3"/>
        <v>0.05</v>
      </c>
      <c r="Z20" s="26"/>
      <c r="AA20" s="45"/>
      <c r="AB20" s="34"/>
      <c r="AC20" s="49"/>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35.25" customHeight="1" x14ac:dyDescent="0.25">
      <c r="A21" s="352"/>
      <c r="B21" s="352"/>
      <c r="C21" s="364"/>
      <c r="D21" s="364"/>
      <c r="E21" s="76" t="s">
        <v>457</v>
      </c>
      <c r="F21" s="83" t="s">
        <v>471</v>
      </c>
      <c r="G21" s="89">
        <v>0.1</v>
      </c>
      <c r="H21" s="41"/>
      <c r="I21" s="52">
        <v>0.5</v>
      </c>
      <c r="J21" s="52"/>
      <c r="K21" s="53">
        <v>0.5</v>
      </c>
      <c r="L21" s="6"/>
      <c r="M21" s="22">
        <f t="shared" si="0"/>
        <v>0</v>
      </c>
      <c r="N21" s="26"/>
      <c r="O21" s="229"/>
      <c r="P21" s="6"/>
      <c r="Q21" s="22">
        <f t="shared" si="1"/>
        <v>0.05</v>
      </c>
      <c r="R21" s="26"/>
      <c r="S21" s="45"/>
      <c r="T21" s="34"/>
      <c r="U21" s="22">
        <f t="shared" si="2"/>
        <v>0</v>
      </c>
      <c r="V21" s="26"/>
      <c r="W21" s="45"/>
      <c r="X21" s="34"/>
      <c r="Y21" s="22">
        <f t="shared" si="3"/>
        <v>0.05</v>
      </c>
      <c r="Z21" s="26"/>
      <c r="AA21" s="45"/>
      <c r="AB21" s="34"/>
      <c r="AC21" s="49">
        <f t="shared" si="4"/>
        <v>0</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49.5" customHeight="1" thickBot="1" x14ac:dyDescent="0.3">
      <c r="A22" s="79"/>
      <c r="B22" s="80"/>
      <c r="C22" s="77"/>
      <c r="D22" s="77"/>
      <c r="E22" s="78" t="s">
        <v>611</v>
      </c>
      <c r="F22" s="81" t="s">
        <v>471</v>
      </c>
      <c r="G22" s="89">
        <v>0.1</v>
      </c>
      <c r="H22" s="67">
        <v>0.25</v>
      </c>
      <c r="I22" s="64">
        <v>0.25</v>
      </c>
      <c r="J22" s="64">
        <v>0.25</v>
      </c>
      <c r="K22" s="65">
        <v>0.25</v>
      </c>
      <c r="L22" s="6"/>
      <c r="M22" s="23">
        <f t="shared" si="0"/>
        <v>2.5000000000000001E-2</v>
      </c>
      <c r="N22" s="26">
        <v>2.5000000000000001E-2</v>
      </c>
      <c r="O22" s="45" t="s">
        <v>688</v>
      </c>
      <c r="P22" s="6"/>
      <c r="Q22" s="32">
        <f t="shared" si="1"/>
        <v>2.5000000000000001E-2</v>
      </c>
      <c r="R22" s="26">
        <v>2.5000000000000001E-2</v>
      </c>
      <c r="S22" s="45" t="s">
        <v>688</v>
      </c>
      <c r="T22" s="34"/>
      <c r="U22" s="23">
        <f t="shared" si="2"/>
        <v>2.5000000000000001E-2</v>
      </c>
      <c r="V22" s="26"/>
      <c r="W22" s="45"/>
      <c r="X22" s="34"/>
      <c r="Y22" s="23">
        <f t="shared" si="3"/>
        <v>2.5000000000000001E-2</v>
      </c>
      <c r="Z22" s="26"/>
      <c r="AA22" s="45"/>
      <c r="AB22" s="34"/>
      <c r="AC22" s="68">
        <f t="shared" si="4"/>
        <v>0.05</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28.5" customHeight="1" thickBot="1" x14ac:dyDescent="0.3">
      <c r="A23" s="70"/>
      <c r="B23" s="51"/>
      <c r="C23" s="54"/>
      <c r="D23" s="51"/>
      <c r="E23" s="51"/>
      <c r="F23" s="51"/>
      <c r="G23" s="66">
        <f>SUM(G13:G22)</f>
        <v>0.99999999999999989</v>
      </c>
      <c r="H23" s="29"/>
      <c r="I23" s="29"/>
      <c r="J23" s="29"/>
      <c r="K23" s="10"/>
      <c r="L23" s="6"/>
      <c r="M23" s="24">
        <f>SUM(M13:M22)</f>
        <v>0.35000000000000009</v>
      </c>
      <c r="N23" s="28">
        <f>SUM(N13:N22)</f>
        <v>0.35000000000000009</v>
      </c>
      <c r="O23" s="25"/>
      <c r="P23" s="6"/>
      <c r="Q23" s="24">
        <f>SUM(Q13:Q22)</f>
        <v>0.24999999999999997</v>
      </c>
      <c r="R23" s="35">
        <f>SUM(R13:R22)</f>
        <v>0.19999999999999998</v>
      </c>
      <c r="S23" s="25"/>
      <c r="T23" s="4"/>
      <c r="U23" s="24">
        <f>SUM(U13:U22)</f>
        <v>0.15</v>
      </c>
      <c r="V23" s="35">
        <f>SUM(V13:V22)</f>
        <v>0</v>
      </c>
      <c r="W23" s="25"/>
      <c r="X23" s="4"/>
      <c r="Y23" s="24">
        <f>SUM(Y13:Y22)</f>
        <v>0.24999999999999997</v>
      </c>
      <c r="Z23" s="35">
        <f>SUM(Z13:Z22)</f>
        <v>0</v>
      </c>
      <c r="AA23" s="25"/>
      <c r="AB23" s="34"/>
      <c r="AC23" s="69">
        <f>SUM(AC13:AC22)</f>
        <v>0.39999999999999997</v>
      </c>
      <c r="AD23" s="47"/>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sheetData>
  <mergeCells count="41">
    <mergeCell ref="D13:D14"/>
    <mergeCell ref="D15:D21"/>
    <mergeCell ref="C13:C21"/>
    <mergeCell ref="B13:B21"/>
    <mergeCell ref="A13:A21"/>
    <mergeCell ref="J11:J12"/>
    <mergeCell ref="K11:K12"/>
    <mergeCell ref="M11:M12"/>
    <mergeCell ref="N11:O11"/>
    <mergeCell ref="Q11:Q12"/>
    <mergeCell ref="Q10:S10"/>
    <mergeCell ref="U10:W10"/>
    <mergeCell ref="Y10:AA10"/>
    <mergeCell ref="AC10:AC12"/>
    <mergeCell ref="U11:U12"/>
    <mergeCell ref="V11:W11"/>
    <mergeCell ref="Y11:Y12"/>
    <mergeCell ref="Z11:AA11"/>
    <mergeCell ref="R11:S11"/>
    <mergeCell ref="A4:P4"/>
    <mergeCell ref="B5:C5"/>
    <mergeCell ref="B6:C6"/>
    <mergeCell ref="A8:C10"/>
    <mergeCell ref="D8:D12"/>
    <mergeCell ref="E8:E12"/>
    <mergeCell ref="F8:F12"/>
    <mergeCell ref="G8:G12"/>
    <mergeCell ref="H8:K10"/>
    <mergeCell ref="M8:AC8"/>
    <mergeCell ref="A11:A12"/>
    <mergeCell ref="B11:B12"/>
    <mergeCell ref="C11:C12"/>
    <mergeCell ref="H11:H12"/>
    <mergeCell ref="I11:I12"/>
    <mergeCell ref="M10:O10"/>
    <mergeCell ref="A1:A3"/>
    <mergeCell ref="B1:G2"/>
    <mergeCell ref="H1:K1"/>
    <mergeCell ref="H2:K2"/>
    <mergeCell ref="B3:G3"/>
    <mergeCell ref="H3:K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DF40-E3FC-4EA8-A498-092DA39785B5}">
  <sheetPr>
    <tabColor theme="3" tint="0.59999389629810485"/>
  </sheetPr>
  <dimension ref="A1:BU31"/>
  <sheetViews>
    <sheetView topLeftCell="E19" zoomScale="62" zoomScaleNormal="62" workbookViewId="0">
      <selection activeCell="O21" sqref="O21"/>
    </sheetView>
  </sheetViews>
  <sheetFormatPr baseColWidth="10" defaultRowHeight="11.25" x14ac:dyDescent="0.25"/>
  <cols>
    <col min="1" max="1" width="25.85546875" style="1" customWidth="1"/>
    <col min="2" max="2" width="23" style="1" customWidth="1"/>
    <col min="3" max="3" width="31.7109375" style="1" customWidth="1"/>
    <col min="4" max="4" width="51.85546875" style="1" customWidth="1"/>
    <col min="5" max="5" width="56.85546875" style="1" customWidth="1"/>
    <col min="6" max="6" width="13.5703125" style="1" customWidth="1"/>
    <col min="7" max="7" width="14.7109375" style="244"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219</v>
      </c>
      <c r="C5" s="287"/>
      <c r="D5" s="6"/>
      <c r="E5" s="6"/>
      <c r="F5" s="62"/>
      <c r="G5" s="243"/>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326</v>
      </c>
      <c r="C6" s="289"/>
      <c r="D6" s="6"/>
      <c r="E6" s="6"/>
      <c r="F6" s="62"/>
      <c r="G6" s="243"/>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243"/>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73"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74"/>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74"/>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74"/>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0"/>
      <c r="D12" s="300"/>
      <c r="E12" s="301"/>
      <c r="F12" s="301"/>
      <c r="G12" s="375"/>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54.75" customHeight="1" x14ac:dyDescent="0.25">
      <c r="A13" s="360" t="s">
        <v>28</v>
      </c>
      <c r="B13" s="230" t="s">
        <v>29</v>
      </c>
      <c r="C13" s="118" t="s">
        <v>33</v>
      </c>
      <c r="D13" s="94" t="s">
        <v>34</v>
      </c>
      <c r="E13" s="207" t="s">
        <v>327</v>
      </c>
      <c r="F13" s="86" t="s">
        <v>471</v>
      </c>
      <c r="G13" s="90">
        <v>5.6000000000000001E-2</v>
      </c>
      <c r="H13" s="36">
        <v>0.25</v>
      </c>
      <c r="I13" s="37">
        <v>0.25</v>
      </c>
      <c r="J13" s="37">
        <v>0.25</v>
      </c>
      <c r="K13" s="38">
        <v>0.25</v>
      </c>
      <c r="L13" s="6"/>
      <c r="M13" s="21">
        <f>G13*H13</f>
        <v>1.4E-2</v>
      </c>
      <c r="N13" s="27">
        <v>1.4E-2</v>
      </c>
      <c r="O13" s="44" t="s">
        <v>650</v>
      </c>
      <c r="P13" s="6"/>
      <c r="Q13" s="21">
        <f>G13*I13</f>
        <v>1.4E-2</v>
      </c>
      <c r="R13" s="27">
        <v>1.4E-2</v>
      </c>
      <c r="S13" s="44" t="s">
        <v>651</v>
      </c>
      <c r="T13" s="33"/>
      <c r="U13" s="21">
        <f>G13*J13</f>
        <v>1.4E-2</v>
      </c>
      <c r="V13" s="27">
        <v>1.4E-2</v>
      </c>
      <c r="W13" s="44" t="s">
        <v>651</v>
      </c>
      <c r="X13" s="33"/>
      <c r="Y13" s="21">
        <f>G13*K13</f>
        <v>1.4E-2</v>
      </c>
      <c r="Z13" s="27"/>
      <c r="AA13" s="44"/>
      <c r="AB13" s="33"/>
      <c r="AC13" s="48">
        <f>N13+R13+V13+Z13</f>
        <v>4.2000000000000003E-2</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60" customHeight="1" x14ac:dyDescent="0.25">
      <c r="A14" s="351"/>
      <c r="B14" s="63" t="s">
        <v>48</v>
      </c>
      <c r="C14" s="92" t="s">
        <v>50</v>
      </c>
      <c r="D14" s="93" t="s">
        <v>53</v>
      </c>
      <c r="E14" s="207" t="s">
        <v>328</v>
      </c>
      <c r="F14" s="86" t="s">
        <v>471</v>
      </c>
      <c r="G14" s="90">
        <v>5.6000000000000001E-2</v>
      </c>
      <c r="H14" s="57"/>
      <c r="I14" s="58">
        <v>0.5</v>
      </c>
      <c r="J14" s="58"/>
      <c r="K14" s="59">
        <v>0.5</v>
      </c>
      <c r="L14" s="6"/>
      <c r="M14" s="22">
        <f t="shared" ref="M14:M30" si="0">G14*H14</f>
        <v>0</v>
      </c>
      <c r="N14" s="55"/>
      <c r="O14" s="56"/>
      <c r="P14" s="6"/>
      <c r="Q14" s="22">
        <f t="shared" ref="Q14:Q30" si="1">G14*I14</f>
        <v>2.8000000000000001E-2</v>
      </c>
      <c r="R14" s="55">
        <v>2.8000000000000001E-2</v>
      </c>
      <c r="S14" s="56" t="s">
        <v>746</v>
      </c>
      <c r="T14" s="33"/>
      <c r="U14" s="22">
        <f t="shared" ref="U14:U30" si="2">G14*J14</f>
        <v>0</v>
      </c>
      <c r="V14" s="55"/>
      <c r="W14" s="56"/>
      <c r="X14" s="33"/>
      <c r="Y14" s="22">
        <f t="shared" ref="Y14:Y30" si="3">G14*K14</f>
        <v>2.8000000000000001E-2</v>
      </c>
      <c r="Z14" s="55"/>
      <c r="AA14" s="56"/>
      <c r="AB14" s="33"/>
      <c r="AC14" s="49">
        <f t="shared" ref="AC14:AC30" si="4">N14+R14+V14+Z14</f>
        <v>2.8000000000000001E-2</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40.5" customHeight="1" x14ac:dyDescent="0.25">
      <c r="A15" s="351"/>
      <c r="B15" s="350" t="s">
        <v>63</v>
      </c>
      <c r="C15" s="357" t="s">
        <v>64</v>
      </c>
      <c r="D15" s="118" t="s">
        <v>65</v>
      </c>
      <c r="E15" s="124" t="s">
        <v>446</v>
      </c>
      <c r="F15" s="211" t="s">
        <v>471</v>
      </c>
      <c r="G15" s="90">
        <v>5.6000000000000001E-2</v>
      </c>
      <c r="H15" s="57">
        <v>0.25</v>
      </c>
      <c r="I15" s="58">
        <v>0.25</v>
      </c>
      <c r="J15" s="60">
        <v>0.25</v>
      </c>
      <c r="K15" s="61">
        <v>0.25</v>
      </c>
      <c r="L15" s="6"/>
      <c r="M15" s="22">
        <f t="shared" si="0"/>
        <v>1.4E-2</v>
      </c>
      <c r="N15" s="55">
        <v>1.4E-2</v>
      </c>
      <c r="O15" s="56" t="s">
        <v>648</v>
      </c>
      <c r="P15" s="6"/>
      <c r="Q15" s="22">
        <f t="shared" si="1"/>
        <v>1.4E-2</v>
      </c>
      <c r="R15" s="55">
        <v>1.4E-2</v>
      </c>
      <c r="S15" s="56" t="s">
        <v>744</v>
      </c>
      <c r="T15" s="33"/>
      <c r="U15" s="22">
        <f t="shared" si="2"/>
        <v>1.4E-2</v>
      </c>
      <c r="V15" s="55"/>
      <c r="W15" s="56"/>
      <c r="X15" s="33"/>
      <c r="Y15" s="22">
        <f t="shared" si="3"/>
        <v>1.4E-2</v>
      </c>
      <c r="Z15" s="55"/>
      <c r="AA15" s="56"/>
      <c r="AB15" s="33"/>
      <c r="AC15" s="49">
        <f t="shared" si="4"/>
        <v>2.8000000000000001E-2</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ht="50.25" customHeight="1" x14ac:dyDescent="0.25">
      <c r="A16" s="351"/>
      <c r="B16" s="351"/>
      <c r="C16" s="361"/>
      <c r="D16" s="92" t="s">
        <v>66</v>
      </c>
      <c r="E16" s="93" t="s">
        <v>445</v>
      </c>
      <c r="F16" s="82" t="s">
        <v>653</v>
      </c>
      <c r="G16" s="90">
        <v>5.6000000000000001E-2</v>
      </c>
      <c r="H16" s="57">
        <v>0.5</v>
      </c>
      <c r="I16" s="58">
        <v>0.5</v>
      </c>
      <c r="J16" s="42"/>
      <c r="K16" s="43"/>
      <c r="L16" s="6"/>
      <c r="M16" s="22">
        <f t="shared" si="0"/>
        <v>2.8000000000000001E-2</v>
      </c>
      <c r="N16" s="26">
        <v>2.8000000000000001E-2</v>
      </c>
      <c r="O16" s="45" t="s">
        <v>644</v>
      </c>
      <c r="P16" s="6"/>
      <c r="Q16" s="22">
        <f t="shared" si="1"/>
        <v>2.8000000000000001E-2</v>
      </c>
      <c r="R16" s="26">
        <v>2.8000000000000001E-2</v>
      </c>
      <c r="S16" s="206" t="s">
        <v>645</v>
      </c>
      <c r="T16" s="34"/>
      <c r="U16" s="22">
        <f t="shared" si="2"/>
        <v>0</v>
      </c>
      <c r="V16" s="26"/>
      <c r="W16" s="45"/>
      <c r="X16" s="34"/>
      <c r="Y16" s="22">
        <f t="shared" si="3"/>
        <v>0</v>
      </c>
      <c r="Z16" s="26"/>
      <c r="AA16" s="45"/>
      <c r="AB16" s="34"/>
      <c r="AC16" s="49">
        <f t="shared" si="4"/>
        <v>5.6000000000000001E-2</v>
      </c>
      <c r="AD16" s="3"/>
      <c r="AE16" s="4"/>
      <c r="AF16" s="4"/>
      <c r="AG16" s="4"/>
      <c r="AH16" s="4"/>
      <c r="AI16" s="4"/>
      <c r="AJ16" s="4"/>
      <c r="AK16" s="4"/>
      <c r="AL16" s="4"/>
      <c r="AM16" s="4"/>
      <c r="AN16" s="4"/>
      <c r="AO16" s="4"/>
      <c r="AP16" s="4"/>
      <c r="AQ16" s="4"/>
      <c r="AR16" s="4"/>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45.75" customHeight="1" x14ac:dyDescent="0.25">
      <c r="A17" s="351"/>
      <c r="B17" s="351"/>
      <c r="C17" s="118" t="s">
        <v>67</v>
      </c>
      <c r="D17" s="93" t="s">
        <v>68</v>
      </c>
      <c r="E17" s="207" t="s">
        <v>329</v>
      </c>
      <c r="F17" s="82" t="s">
        <v>514</v>
      </c>
      <c r="G17" s="90">
        <v>5.6000000000000001E-2</v>
      </c>
      <c r="H17" s="41"/>
      <c r="I17" s="52"/>
      <c r="J17" s="42">
        <v>0.5</v>
      </c>
      <c r="K17" s="43">
        <v>0.5</v>
      </c>
      <c r="L17" s="6"/>
      <c r="M17" s="22">
        <f t="shared" si="0"/>
        <v>0</v>
      </c>
      <c r="N17" s="26"/>
      <c r="O17" s="45"/>
      <c r="P17" s="6"/>
      <c r="Q17" s="22">
        <f t="shared" si="1"/>
        <v>0</v>
      </c>
      <c r="R17" s="26"/>
      <c r="S17" s="45"/>
      <c r="T17" s="34"/>
      <c r="U17" s="22">
        <f t="shared" si="2"/>
        <v>2.8000000000000001E-2</v>
      </c>
      <c r="V17" s="26"/>
      <c r="W17" s="45"/>
      <c r="X17" s="34"/>
      <c r="Y17" s="22">
        <f t="shared" si="3"/>
        <v>2.8000000000000001E-2</v>
      </c>
      <c r="Z17" s="26"/>
      <c r="AA17" s="45"/>
      <c r="AB17" s="34"/>
      <c r="AC17" s="49">
        <f t="shared" si="4"/>
        <v>0</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39.75" customHeight="1" x14ac:dyDescent="0.25">
      <c r="A18" s="351"/>
      <c r="B18" s="351"/>
      <c r="C18" s="379" t="s">
        <v>69</v>
      </c>
      <c r="D18" s="376" t="s">
        <v>70</v>
      </c>
      <c r="E18" s="93" t="s">
        <v>330</v>
      </c>
      <c r="F18" s="82" t="s">
        <v>515</v>
      </c>
      <c r="G18" s="90">
        <v>5.6000000000000001E-2</v>
      </c>
      <c r="H18" s="57">
        <v>1</v>
      </c>
      <c r="I18" s="58"/>
      <c r="J18" s="60"/>
      <c r="K18" s="61"/>
      <c r="L18" s="6"/>
      <c r="M18" s="22">
        <f t="shared" si="0"/>
        <v>5.6000000000000001E-2</v>
      </c>
      <c r="N18" s="26">
        <v>5.6000000000000001E-2</v>
      </c>
      <c r="O18" s="45" t="s">
        <v>646</v>
      </c>
      <c r="P18" s="6"/>
      <c r="Q18" s="22">
        <f t="shared" si="1"/>
        <v>0</v>
      </c>
      <c r="R18" s="26"/>
      <c r="S18" s="45"/>
      <c r="T18" s="34"/>
      <c r="U18" s="22">
        <f t="shared" si="2"/>
        <v>0</v>
      </c>
      <c r="V18" s="26"/>
      <c r="W18" s="45"/>
      <c r="X18" s="34"/>
      <c r="Y18" s="22">
        <f t="shared" si="3"/>
        <v>0</v>
      </c>
      <c r="Z18" s="26"/>
      <c r="AA18" s="45"/>
      <c r="AB18" s="34"/>
      <c r="AC18" s="49">
        <f t="shared" si="4"/>
        <v>5.6000000000000001E-2</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35.25" customHeight="1" x14ac:dyDescent="0.25">
      <c r="A19" s="351"/>
      <c r="B19" s="351"/>
      <c r="C19" s="379"/>
      <c r="D19" s="378"/>
      <c r="E19" s="93" t="s">
        <v>331</v>
      </c>
      <c r="F19" s="82" t="s">
        <v>515</v>
      </c>
      <c r="G19" s="90">
        <v>5.6000000000000001E-2</v>
      </c>
      <c r="H19" s="57">
        <v>1</v>
      </c>
      <c r="I19" s="58"/>
      <c r="J19" s="60"/>
      <c r="K19" s="61"/>
      <c r="L19" s="6"/>
      <c r="M19" s="22">
        <f t="shared" si="0"/>
        <v>5.6000000000000001E-2</v>
      </c>
      <c r="N19" s="26">
        <v>5.6000000000000001E-2</v>
      </c>
      <c r="O19" s="45" t="s">
        <v>614</v>
      </c>
      <c r="P19" s="6"/>
      <c r="Q19" s="22">
        <f t="shared" si="1"/>
        <v>0</v>
      </c>
      <c r="R19" s="26"/>
      <c r="S19" s="45"/>
      <c r="T19" s="34"/>
      <c r="U19" s="22">
        <f t="shared" si="2"/>
        <v>0</v>
      </c>
      <c r="V19" s="26"/>
      <c r="W19" s="45"/>
      <c r="X19" s="34"/>
      <c r="Y19" s="22">
        <f t="shared" si="3"/>
        <v>0</v>
      </c>
      <c r="Z19" s="26"/>
      <c r="AA19" s="45"/>
      <c r="AB19" s="34"/>
      <c r="AC19" s="49">
        <f t="shared" si="4"/>
        <v>5.6000000000000001E-2</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30.75" customHeight="1" x14ac:dyDescent="0.25">
      <c r="A20" s="351"/>
      <c r="B20" s="351"/>
      <c r="C20" s="379"/>
      <c r="D20" s="377"/>
      <c r="E20" s="93" t="s">
        <v>332</v>
      </c>
      <c r="F20" s="82" t="s">
        <v>516</v>
      </c>
      <c r="G20" s="90">
        <v>5.6000000000000001E-2</v>
      </c>
      <c r="H20" s="57">
        <v>0.25</v>
      </c>
      <c r="I20" s="58">
        <v>0.25</v>
      </c>
      <c r="J20" s="60">
        <v>0.25</v>
      </c>
      <c r="K20" s="61">
        <v>0.25</v>
      </c>
      <c r="L20" s="6"/>
      <c r="M20" s="22">
        <f t="shared" si="0"/>
        <v>1.4E-2</v>
      </c>
      <c r="N20" s="26">
        <v>1.4E-2</v>
      </c>
      <c r="O20" s="45" t="s">
        <v>643</v>
      </c>
      <c r="P20" s="6"/>
      <c r="Q20" s="22">
        <f t="shared" si="1"/>
        <v>1.4E-2</v>
      </c>
      <c r="R20" s="26">
        <v>1.4E-2</v>
      </c>
      <c r="S20" s="45" t="s">
        <v>643</v>
      </c>
      <c r="T20" s="34"/>
      <c r="U20" s="22">
        <f t="shared" si="2"/>
        <v>1.4E-2</v>
      </c>
      <c r="V20" s="26"/>
      <c r="W20" s="45"/>
      <c r="X20" s="34"/>
      <c r="Y20" s="22">
        <f t="shared" si="3"/>
        <v>1.4E-2</v>
      </c>
      <c r="Z20" s="26"/>
      <c r="AA20" s="45"/>
      <c r="AB20" s="34"/>
      <c r="AC20" s="49">
        <f t="shared" si="4"/>
        <v>2.8000000000000001E-2</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48.75" customHeight="1" x14ac:dyDescent="0.25">
      <c r="A21" s="352"/>
      <c r="B21" s="352"/>
      <c r="C21" s="379"/>
      <c r="D21" s="207" t="s">
        <v>71</v>
      </c>
      <c r="E21" s="207" t="s">
        <v>517</v>
      </c>
      <c r="F21" s="82" t="s">
        <v>642</v>
      </c>
      <c r="G21" s="90">
        <v>5.6000000000000001E-2</v>
      </c>
      <c r="H21" s="57"/>
      <c r="I21" s="58"/>
      <c r="J21" s="60">
        <v>0.5</v>
      </c>
      <c r="K21" s="61">
        <v>0.5</v>
      </c>
      <c r="L21" s="6"/>
      <c r="M21" s="22">
        <f t="shared" si="0"/>
        <v>0</v>
      </c>
      <c r="N21" s="26"/>
      <c r="O21" s="45"/>
      <c r="P21" s="6"/>
      <c r="Q21" s="22">
        <f t="shared" si="1"/>
        <v>0</v>
      </c>
      <c r="R21" s="26"/>
      <c r="S21" s="45"/>
      <c r="T21" s="34"/>
      <c r="U21" s="22">
        <f t="shared" si="2"/>
        <v>2.8000000000000001E-2</v>
      </c>
      <c r="V21" s="26"/>
      <c r="W21" s="45"/>
      <c r="X21" s="34"/>
      <c r="Y21" s="22">
        <f t="shared" si="3"/>
        <v>2.8000000000000001E-2</v>
      </c>
      <c r="Z21" s="26"/>
      <c r="AA21" s="45"/>
      <c r="AB21" s="34"/>
      <c r="AC21" s="49">
        <f t="shared" si="4"/>
        <v>0</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35.25" customHeight="1" x14ac:dyDescent="0.25">
      <c r="A22" s="369" t="s">
        <v>141</v>
      </c>
      <c r="B22" s="369" t="s">
        <v>144</v>
      </c>
      <c r="C22" s="379" t="s">
        <v>145</v>
      </c>
      <c r="D22" s="100" t="s">
        <v>148</v>
      </c>
      <c r="E22" s="100" t="s">
        <v>333</v>
      </c>
      <c r="F22" s="84" t="s">
        <v>642</v>
      </c>
      <c r="G22" s="90">
        <v>5.6000000000000001E-2</v>
      </c>
      <c r="H22" s="57"/>
      <c r="I22" s="58"/>
      <c r="J22" s="60">
        <v>0.5</v>
      </c>
      <c r="K22" s="61">
        <v>0.5</v>
      </c>
      <c r="L22" s="6"/>
      <c r="M22" s="22">
        <f t="shared" si="0"/>
        <v>0</v>
      </c>
      <c r="N22" s="26"/>
      <c r="O22" s="45"/>
      <c r="P22" s="6"/>
      <c r="Q22" s="22">
        <f t="shared" si="1"/>
        <v>0</v>
      </c>
      <c r="R22" s="26"/>
      <c r="S22" s="45"/>
      <c r="T22" s="34"/>
      <c r="U22" s="22">
        <f t="shared" si="2"/>
        <v>2.8000000000000001E-2</v>
      </c>
      <c r="V22" s="26"/>
      <c r="W22" s="45"/>
      <c r="X22" s="34"/>
      <c r="Y22" s="22">
        <f t="shared" si="3"/>
        <v>2.8000000000000001E-2</v>
      </c>
      <c r="Z22" s="26"/>
      <c r="AA22" s="45"/>
      <c r="AB22" s="34"/>
      <c r="AC22" s="49">
        <f t="shared" si="4"/>
        <v>0</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45" customHeight="1" x14ac:dyDescent="0.25">
      <c r="A23" s="369"/>
      <c r="B23" s="369"/>
      <c r="C23" s="379"/>
      <c r="D23" s="100" t="s">
        <v>150</v>
      </c>
      <c r="E23" s="100" t="s">
        <v>518</v>
      </c>
      <c r="F23" s="82" t="s">
        <v>642</v>
      </c>
      <c r="G23" s="90">
        <v>5.5E-2</v>
      </c>
      <c r="H23" s="57"/>
      <c r="I23" s="138"/>
      <c r="J23" s="60">
        <v>0.5</v>
      </c>
      <c r="K23" s="61">
        <v>0.5</v>
      </c>
      <c r="L23" s="6"/>
      <c r="M23" s="22">
        <f t="shared" si="0"/>
        <v>0</v>
      </c>
      <c r="N23" s="26"/>
      <c r="O23" s="45"/>
      <c r="P23" s="6"/>
      <c r="Q23" s="22">
        <f t="shared" si="1"/>
        <v>0</v>
      </c>
      <c r="R23" s="26"/>
      <c r="S23" s="45"/>
      <c r="T23" s="34"/>
      <c r="U23" s="22">
        <f t="shared" si="2"/>
        <v>2.75E-2</v>
      </c>
      <c r="V23" s="26"/>
      <c r="W23" s="45"/>
      <c r="X23" s="34"/>
      <c r="Y23" s="22">
        <f t="shared" si="3"/>
        <v>2.75E-2</v>
      </c>
      <c r="Z23" s="26"/>
      <c r="AA23" s="45"/>
      <c r="AB23" s="34"/>
      <c r="AC23" s="49">
        <f t="shared" si="4"/>
        <v>0</v>
      </c>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35.25" customHeight="1" x14ac:dyDescent="0.25">
      <c r="A24" s="369"/>
      <c r="B24" s="369" t="s">
        <v>165</v>
      </c>
      <c r="C24" s="358" t="s">
        <v>166</v>
      </c>
      <c r="D24" s="376" t="s">
        <v>167</v>
      </c>
      <c r="E24" s="96" t="s">
        <v>448</v>
      </c>
      <c r="F24" s="84" t="s">
        <v>642</v>
      </c>
      <c r="G24" s="90">
        <v>5.5E-2</v>
      </c>
      <c r="H24" s="57"/>
      <c r="I24" s="58"/>
      <c r="J24" s="60">
        <v>0.5</v>
      </c>
      <c r="K24" s="61">
        <v>0.5</v>
      </c>
      <c r="L24" s="6"/>
      <c r="M24" s="22">
        <f t="shared" si="0"/>
        <v>0</v>
      </c>
      <c r="N24" s="26"/>
      <c r="O24" s="45"/>
      <c r="P24" s="6"/>
      <c r="Q24" s="22">
        <f t="shared" si="1"/>
        <v>0</v>
      </c>
      <c r="R24" s="26"/>
      <c r="S24" s="45"/>
      <c r="T24" s="34"/>
      <c r="U24" s="22">
        <f t="shared" si="2"/>
        <v>2.75E-2</v>
      </c>
      <c r="V24" s="26"/>
      <c r="W24" s="45"/>
      <c r="X24" s="34"/>
      <c r="Y24" s="22">
        <f t="shared" si="3"/>
        <v>2.75E-2</v>
      </c>
      <c r="Z24" s="26"/>
      <c r="AA24" s="45"/>
      <c r="AB24" s="34"/>
      <c r="AC24" s="49">
        <f t="shared" si="4"/>
        <v>0</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35.25" customHeight="1" x14ac:dyDescent="0.25">
      <c r="A25" s="369"/>
      <c r="B25" s="369"/>
      <c r="C25" s="358"/>
      <c r="D25" s="377"/>
      <c r="E25" s="96" t="s">
        <v>334</v>
      </c>
      <c r="F25" s="84" t="s">
        <v>642</v>
      </c>
      <c r="G25" s="90">
        <v>5.5E-2</v>
      </c>
      <c r="H25" s="57"/>
      <c r="I25" s="138"/>
      <c r="J25" s="60">
        <v>0.5</v>
      </c>
      <c r="K25" s="61">
        <v>0.5</v>
      </c>
      <c r="L25" s="6"/>
      <c r="M25" s="22">
        <f t="shared" si="0"/>
        <v>0</v>
      </c>
      <c r="N25" s="26"/>
      <c r="O25" s="45"/>
      <c r="P25" s="6"/>
      <c r="Q25" s="22">
        <f t="shared" si="1"/>
        <v>0</v>
      </c>
      <c r="R25" s="26"/>
      <c r="S25" s="45"/>
      <c r="T25" s="34"/>
      <c r="U25" s="22">
        <f t="shared" si="2"/>
        <v>2.75E-2</v>
      </c>
      <c r="V25" s="26"/>
      <c r="W25" s="45"/>
      <c r="X25" s="34"/>
      <c r="Y25" s="22">
        <f t="shared" si="3"/>
        <v>2.75E-2</v>
      </c>
      <c r="Z25" s="26"/>
      <c r="AA25" s="45"/>
      <c r="AB25" s="34"/>
      <c r="AC25" s="49">
        <f t="shared" si="4"/>
        <v>0</v>
      </c>
      <c r="AD25" s="3"/>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1:73" ht="51.75" customHeight="1" x14ac:dyDescent="0.25">
      <c r="A26" s="369"/>
      <c r="B26" s="369"/>
      <c r="C26" s="93" t="s">
        <v>168</v>
      </c>
      <c r="D26" s="96" t="s">
        <v>169</v>
      </c>
      <c r="E26" s="93" t="s">
        <v>178</v>
      </c>
      <c r="F26" s="84" t="s">
        <v>642</v>
      </c>
      <c r="G26" s="90">
        <v>5.5E-2</v>
      </c>
      <c r="H26" s="57"/>
      <c r="I26" s="58"/>
      <c r="J26" s="60">
        <v>0.5</v>
      </c>
      <c r="K26" s="61">
        <v>0.5</v>
      </c>
      <c r="L26" s="6"/>
      <c r="M26" s="22">
        <f t="shared" si="0"/>
        <v>0</v>
      </c>
      <c r="N26" s="26"/>
      <c r="O26" s="45"/>
      <c r="P26" s="6"/>
      <c r="Q26" s="22">
        <f t="shared" si="1"/>
        <v>0</v>
      </c>
      <c r="R26" s="26"/>
      <c r="S26" s="45"/>
      <c r="T26" s="34"/>
      <c r="U26" s="22">
        <f t="shared" si="2"/>
        <v>2.75E-2</v>
      </c>
      <c r="V26" s="26"/>
      <c r="W26" s="45"/>
      <c r="X26" s="34"/>
      <c r="Y26" s="22">
        <f t="shared" si="3"/>
        <v>2.75E-2</v>
      </c>
      <c r="Z26" s="26"/>
      <c r="AA26" s="45"/>
      <c r="AB26" s="34"/>
      <c r="AC26" s="49">
        <f t="shared" si="4"/>
        <v>0</v>
      </c>
      <c r="AD26" s="3"/>
      <c r="AE26" s="4"/>
      <c r="AF26" s="4"/>
      <c r="AG26" s="4"/>
      <c r="AH26" s="4"/>
      <c r="AI26" s="4"/>
      <c r="AJ26" s="4"/>
      <c r="AK26" s="4"/>
      <c r="AL26" s="4"/>
      <c r="AM26" s="4"/>
      <c r="AN26" s="4"/>
      <c r="AO26" s="4"/>
      <c r="AP26" s="4"/>
      <c r="AQ26" s="4"/>
      <c r="AR26" s="4"/>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row>
    <row r="27" spans="1:73" ht="45" customHeight="1" x14ac:dyDescent="0.25">
      <c r="A27" s="369"/>
      <c r="B27" s="369"/>
      <c r="C27" s="379" t="s">
        <v>170</v>
      </c>
      <c r="D27" s="208" t="s">
        <v>171</v>
      </c>
      <c r="E27" s="93" t="s">
        <v>447</v>
      </c>
      <c r="F27" s="84" t="s">
        <v>652</v>
      </c>
      <c r="G27" s="90">
        <v>5.5E-2</v>
      </c>
      <c r="H27" s="41"/>
      <c r="I27" s="39">
        <v>1</v>
      </c>
      <c r="J27" s="129"/>
      <c r="K27" s="133"/>
      <c r="L27" s="6"/>
      <c r="M27" s="22">
        <f t="shared" si="0"/>
        <v>0</v>
      </c>
      <c r="N27" s="26"/>
      <c r="O27" s="45"/>
      <c r="P27" s="6"/>
      <c r="Q27" s="22">
        <f t="shared" si="1"/>
        <v>5.5E-2</v>
      </c>
      <c r="R27" s="26">
        <v>5.5E-2</v>
      </c>
      <c r="S27" s="45" t="s">
        <v>647</v>
      </c>
      <c r="T27" s="34"/>
      <c r="U27" s="22">
        <f t="shared" si="2"/>
        <v>0</v>
      </c>
      <c r="V27" s="26"/>
      <c r="W27" s="45"/>
      <c r="X27" s="34"/>
      <c r="Y27" s="22">
        <f t="shared" si="3"/>
        <v>0</v>
      </c>
      <c r="Z27" s="26"/>
      <c r="AA27" s="45"/>
      <c r="AB27" s="34"/>
      <c r="AC27" s="49">
        <f t="shared" si="4"/>
        <v>5.5E-2</v>
      </c>
      <c r="AD27" s="3"/>
      <c r="AE27" s="4"/>
      <c r="AF27" s="4"/>
      <c r="AG27" s="4"/>
      <c r="AH27" s="4"/>
      <c r="AI27" s="4"/>
      <c r="AJ27" s="4"/>
      <c r="AK27" s="4"/>
      <c r="AL27" s="4"/>
      <c r="AM27" s="4"/>
      <c r="AN27" s="4"/>
      <c r="AO27" s="4"/>
      <c r="AP27" s="4"/>
      <c r="AQ27" s="4"/>
      <c r="AR27" s="4"/>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row>
    <row r="28" spans="1:73" ht="35.25" customHeight="1" x14ac:dyDescent="0.25">
      <c r="A28" s="369"/>
      <c r="B28" s="369"/>
      <c r="C28" s="379"/>
      <c r="D28" s="209" t="s">
        <v>172</v>
      </c>
      <c r="E28" s="209" t="s">
        <v>335</v>
      </c>
      <c r="F28" s="82" t="s">
        <v>557</v>
      </c>
      <c r="G28" s="90">
        <v>5.5E-2</v>
      </c>
      <c r="H28" s="57"/>
      <c r="I28" s="58"/>
      <c r="J28" s="60">
        <v>0.5</v>
      </c>
      <c r="K28" s="61">
        <v>0.5</v>
      </c>
      <c r="L28" s="6"/>
      <c r="M28" s="22">
        <f t="shared" si="0"/>
        <v>0</v>
      </c>
      <c r="N28" s="26"/>
      <c r="O28" s="45"/>
      <c r="P28" s="6"/>
      <c r="Q28" s="22">
        <f t="shared" si="1"/>
        <v>0</v>
      </c>
      <c r="R28" s="26"/>
      <c r="S28" s="45"/>
      <c r="T28" s="34"/>
      <c r="U28" s="22">
        <f t="shared" si="2"/>
        <v>2.75E-2</v>
      </c>
      <c r="V28" s="26"/>
      <c r="W28" s="45"/>
      <c r="X28" s="34"/>
      <c r="Y28" s="22">
        <f t="shared" si="3"/>
        <v>2.75E-2</v>
      </c>
      <c r="Z28" s="26"/>
      <c r="AA28" s="45"/>
      <c r="AB28" s="34"/>
      <c r="AC28" s="49">
        <f t="shared" si="4"/>
        <v>0</v>
      </c>
      <c r="AD28" s="3"/>
      <c r="AE28" s="4"/>
      <c r="AF28" s="4"/>
      <c r="AG28" s="4"/>
      <c r="AH28" s="4"/>
      <c r="AI28" s="4"/>
      <c r="AJ28" s="4"/>
      <c r="AK28" s="4"/>
      <c r="AL28" s="4"/>
      <c r="AM28" s="4"/>
      <c r="AN28" s="4"/>
      <c r="AO28" s="4"/>
      <c r="AP28" s="4"/>
      <c r="AQ28" s="4"/>
      <c r="AR28" s="4"/>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row>
    <row r="29" spans="1:73" ht="35.25" customHeight="1" x14ac:dyDescent="0.25">
      <c r="A29" s="369"/>
      <c r="B29" s="369" t="s">
        <v>173</v>
      </c>
      <c r="C29" s="92" t="s">
        <v>174</v>
      </c>
      <c r="D29" s="93" t="s">
        <v>177</v>
      </c>
      <c r="E29" s="93" t="s">
        <v>336</v>
      </c>
      <c r="F29" s="82" t="s">
        <v>484</v>
      </c>
      <c r="G29" s="90">
        <v>5.5E-2</v>
      </c>
      <c r="H29" s="57"/>
      <c r="I29" s="58"/>
      <c r="J29" s="60"/>
      <c r="K29" s="61">
        <v>1</v>
      </c>
      <c r="L29" s="6"/>
      <c r="M29" s="22">
        <f t="shared" si="0"/>
        <v>0</v>
      </c>
      <c r="N29" s="26"/>
      <c r="O29" s="45"/>
      <c r="P29" s="6"/>
      <c r="Q29" s="22">
        <f t="shared" si="1"/>
        <v>0</v>
      </c>
      <c r="R29" s="26"/>
      <c r="S29" s="45"/>
      <c r="T29" s="34"/>
      <c r="U29" s="22">
        <f t="shared" si="2"/>
        <v>0</v>
      </c>
      <c r="V29" s="26"/>
      <c r="W29" s="45"/>
      <c r="X29" s="34"/>
      <c r="Y29" s="22">
        <f t="shared" si="3"/>
        <v>5.5E-2</v>
      </c>
      <c r="Z29" s="26"/>
      <c r="AA29" s="45"/>
      <c r="AB29" s="34"/>
      <c r="AC29" s="49">
        <f t="shared" si="4"/>
        <v>0</v>
      </c>
      <c r="AD29" s="3"/>
      <c r="AE29" s="4"/>
      <c r="AF29" s="4"/>
      <c r="AG29" s="4"/>
      <c r="AH29" s="4"/>
      <c r="AI29" s="4"/>
      <c r="AJ29" s="4"/>
      <c r="AK29" s="4"/>
      <c r="AL29" s="4"/>
      <c r="AM29" s="4"/>
      <c r="AN29" s="4"/>
      <c r="AO29" s="4"/>
      <c r="AP29" s="4"/>
      <c r="AQ29" s="4"/>
      <c r="AR29" s="4"/>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row>
    <row r="30" spans="1:73" ht="45" customHeight="1" thickBot="1" x14ac:dyDescent="0.3">
      <c r="A30" s="369"/>
      <c r="B30" s="369"/>
      <c r="C30" s="71" t="s">
        <v>179</v>
      </c>
      <c r="D30" s="239" t="s">
        <v>181</v>
      </c>
      <c r="E30" s="207" t="s">
        <v>337</v>
      </c>
      <c r="F30" s="82" t="s">
        <v>579</v>
      </c>
      <c r="G30" s="90">
        <v>5.5E-2</v>
      </c>
      <c r="H30" s="57"/>
      <c r="I30" s="58"/>
      <c r="J30" s="60">
        <v>1</v>
      </c>
      <c r="K30" s="61"/>
      <c r="L30" s="6"/>
      <c r="M30" s="22">
        <f t="shared" si="0"/>
        <v>0</v>
      </c>
      <c r="N30" s="26"/>
      <c r="O30" s="45"/>
      <c r="P30" s="6"/>
      <c r="Q30" s="22">
        <f t="shared" si="1"/>
        <v>0</v>
      </c>
      <c r="R30" s="26"/>
      <c r="S30" s="45"/>
      <c r="T30" s="34"/>
      <c r="U30" s="22">
        <f t="shared" si="2"/>
        <v>5.5E-2</v>
      </c>
      <c r="V30" s="26"/>
      <c r="W30" s="45"/>
      <c r="X30" s="34"/>
      <c r="Y30" s="22">
        <f t="shared" si="3"/>
        <v>0</v>
      </c>
      <c r="Z30" s="26"/>
      <c r="AA30" s="45"/>
      <c r="AB30" s="34"/>
      <c r="AC30" s="49">
        <f t="shared" si="4"/>
        <v>0</v>
      </c>
      <c r="AD30" s="3"/>
      <c r="AE30" s="4"/>
      <c r="AF30" s="4"/>
      <c r="AG30" s="4"/>
      <c r="AH30" s="4"/>
      <c r="AI30" s="4"/>
      <c r="AJ30" s="4"/>
      <c r="AK30" s="4"/>
      <c r="AL30" s="4"/>
      <c r="AM30" s="4"/>
      <c r="AN30" s="4"/>
      <c r="AO30" s="4"/>
      <c r="AP30" s="4"/>
      <c r="AQ30" s="4"/>
      <c r="AR30" s="4"/>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row>
    <row r="31" spans="1:73" ht="28.5" customHeight="1" thickBot="1" x14ac:dyDescent="0.3">
      <c r="A31" s="70"/>
      <c r="B31" s="51"/>
      <c r="C31" s="54"/>
      <c r="D31" s="51"/>
      <c r="E31" s="51"/>
      <c r="F31" s="51"/>
      <c r="G31" s="66">
        <f>SUM(G13:G30)</f>
        <v>1.0000000000000004</v>
      </c>
      <c r="H31" s="29"/>
      <c r="I31" s="29"/>
      <c r="J31" s="29"/>
      <c r="K31" s="10"/>
      <c r="L31" s="6"/>
      <c r="M31" s="150">
        <f>SUM(M13:M30)</f>
        <v>0.18200000000000002</v>
      </c>
      <c r="N31" s="28">
        <f>SUM(N13:N30)</f>
        <v>0.18200000000000002</v>
      </c>
      <c r="O31" s="25"/>
      <c r="P31" s="6"/>
      <c r="Q31" s="150">
        <f>SUM(Q13:Q30)</f>
        <v>0.153</v>
      </c>
      <c r="R31" s="35">
        <f>SUM(R13:R30)</f>
        <v>0.153</v>
      </c>
      <c r="S31" s="25"/>
      <c r="T31" s="4"/>
      <c r="U31" s="150">
        <f>SUM(U13:U30)</f>
        <v>0.31850000000000001</v>
      </c>
      <c r="V31" s="35">
        <f>SUM(V13:V30)</f>
        <v>1.4E-2</v>
      </c>
      <c r="W31" s="25"/>
      <c r="X31" s="4"/>
      <c r="Y31" s="150">
        <f>SUM(Y13:Y30)</f>
        <v>0.34650000000000003</v>
      </c>
      <c r="Z31" s="35">
        <f>SUM(Z13:Z30)</f>
        <v>0</v>
      </c>
      <c r="AA31" s="25"/>
      <c r="AB31" s="34"/>
      <c r="AC31" s="69">
        <f>SUM(AC13:AC30)</f>
        <v>0.34900000000000003</v>
      </c>
      <c r="AD31" s="47"/>
      <c r="AE31" s="4"/>
      <c r="AF31" s="4"/>
      <c r="AG31" s="4"/>
      <c r="AH31" s="4"/>
      <c r="AI31" s="4"/>
      <c r="AJ31" s="4"/>
      <c r="AK31" s="4"/>
      <c r="AL31" s="4"/>
      <c r="AM31" s="4"/>
      <c r="AN31" s="4"/>
      <c r="AO31" s="4"/>
      <c r="AP31" s="4"/>
      <c r="AQ31" s="4"/>
      <c r="AR31" s="4"/>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row>
  </sheetData>
  <mergeCells count="49">
    <mergeCell ref="B29:B30"/>
    <mergeCell ref="A22:A30"/>
    <mergeCell ref="D24:D25"/>
    <mergeCell ref="D18:D20"/>
    <mergeCell ref="C22:C23"/>
    <mergeCell ref="C27:C28"/>
    <mergeCell ref="B15:B21"/>
    <mergeCell ref="A13:A21"/>
    <mergeCell ref="C24:C25"/>
    <mergeCell ref="B24:B28"/>
    <mergeCell ref="C18:C21"/>
    <mergeCell ref="C15:C16"/>
    <mergeCell ref="B22:B23"/>
    <mergeCell ref="J11:J12"/>
    <mergeCell ref="K11:K12"/>
    <mergeCell ref="M11:M12"/>
    <mergeCell ref="N11:O11"/>
    <mergeCell ref="Q11:Q12"/>
    <mergeCell ref="Q10:S10"/>
    <mergeCell ref="U10:W10"/>
    <mergeCell ref="Y10:AA10"/>
    <mergeCell ref="AC10:AC12"/>
    <mergeCell ref="U11:U12"/>
    <mergeCell ref="V11:W11"/>
    <mergeCell ref="Y11:Y12"/>
    <mergeCell ref="Z11:AA11"/>
    <mergeCell ref="R11:S11"/>
    <mergeCell ref="A1:A3"/>
    <mergeCell ref="B1:G2"/>
    <mergeCell ref="H1:K1"/>
    <mergeCell ref="H2:K2"/>
    <mergeCell ref="B3:G3"/>
    <mergeCell ref="H3:K3"/>
    <mergeCell ref="A4:P4"/>
    <mergeCell ref="B5:C5"/>
    <mergeCell ref="B6:C6"/>
    <mergeCell ref="A8:C10"/>
    <mergeCell ref="D8:D12"/>
    <mergeCell ref="E8:E12"/>
    <mergeCell ref="F8:F12"/>
    <mergeCell ref="G8:G12"/>
    <mergeCell ref="H8:K10"/>
    <mergeCell ref="M8:AC8"/>
    <mergeCell ref="A11:A12"/>
    <mergeCell ref="B11:B12"/>
    <mergeCell ref="C11:C12"/>
    <mergeCell ref="H11:H12"/>
    <mergeCell ref="I11:I12"/>
    <mergeCell ref="M10:O10"/>
  </mergeCells>
  <phoneticPr fontId="4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9C30-30C6-43C4-B7CD-0E9DF09805E6}">
  <sheetPr>
    <tabColor theme="3" tint="0.59999389629810485"/>
  </sheetPr>
  <dimension ref="A1:BU27"/>
  <sheetViews>
    <sheetView topLeftCell="F8" zoomScale="68" zoomScaleNormal="68" workbookViewId="0">
      <selection activeCell="W19" sqref="W19"/>
    </sheetView>
  </sheetViews>
  <sheetFormatPr baseColWidth="10" defaultRowHeight="11.25" x14ac:dyDescent="0.25"/>
  <cols>
    <col min="1" max="1" width="28" style="1" customWidth="1"/>
    <col min="2" max="2" width="23" style="1" customWidth="1"/>
    <col min="3" max="3" width="31.7109375" style="1" customWidth="1"/>
    <col min="4" max="4" width="51.85546875" style="1" customWidth="1"/>
    <col min="5" max="5" width="54.28515625" style="1" customWidth="1"/>
    <col min="6" max="6" width="16.7109375" style="1" customWidth="1"/>
    <col min="7" max="7" width="18.425781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31</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381</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1"/>
      <c r="F12" s="301"/>
      <c r="G12" s="303"/>
      <c r="H12" s="380"/>
      <c r="I12" s="380"/>
      <c r="J12" s="380"/>
      <c r="K12" s="380"/>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42.75" customHeight="1" thickBot="1" x14ac:dyDescent="0.3">
      <c r="A13" s="360" t="s">
        <v>28</v>
      </c>
      <c r="B13" s="360" t="s">
        <v>29</v>
      </c>
      <c r="C13" s="381" t="s">
        <v>30</v>
      </c>
      <c r="D13" s="381" t="s">
        <v>32</v>
      </c>
      <c r="E13" s="85" t="s">
        <v>627</v>
      </c>
      <c r="F13" s="143" t="s">
        <v>527</v>
      </c>
      <c r="G13" s="205">
        <v>7.0000000000000007E-2</v>
      </c>
      <c r="H13" s="36"/>
      <c r="I13" s="37"/>
      <c r="J13" s="37">
        <v>1</v>
      </c>
      <c r="K13" s="38"/>
      <c r="L13" s="6"/>
      <c r="M13" s="21">
        <f>G13*H13</f>
        <v>0</v>
      </c>
      <c r="N13" s="27"/>
      <c r="O13" s="44"/>
      <c r="P13" s="6"/>
      <c r="Q13" s="21">
        <f>G13*I13</f>
        <v>0</v>
      </c>
      <c r="R13" s="27"/>
      <c r="S13" s="44"/>
      <c r="T13" s="33"/>
      <c r="U13" s="21">
        <f>G13*J13</f>
        <v>7.0000000000000007E-2</v>
      </c>
      <c r="V13" s="27">
        <v>7.0000000000000007E-2</v>
      </c>
      <c r="W13" s="44" t="s">
        <v>630</v>
      </c>
      <c r="X13" s="33"/>
      <c r="Y13" s="21">
        <f>G13*K13</f>
        <v>0</v>
      </c>
      <c r="Z13" s="27"/>
      <c r="AA13" s="44"/>
      <c r="AB13" s="33"/>
      <c r="AC13" s="48">
        <f>N13+R13+V13+Z13</f>
        <v>7.0000000000000007E-2</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42.75" customHeight="1" thickBot="1" x14ac:dyDescent="0.3">
      <c r="A14" s="351"/>
      <c r="B14" s="351"/>
      <c r="C14" s="383"/>
      <c r="D14" s="382"/>
      <c r="E14" s="85" t="s">
        <v>382</v>
      </c>
      <c r="F14" s="144" t="s">
        <v>528</v>
      </c>
      <c r="G14" s="205">
        <v>7.0000000000000007E-2</v>
      </c>
      <c r="H14" s="57">
        <v>1</v>
      </c>
      <c r="I14" s="58"/>
      <c r="J14" s="60"/>
      <c r="K14" s="61"/>
      <c r="L14" s="6"/>
      <c r="M14" s="21">
        <f>G14*H14</f>
        <v>7.0000000000000007E-2</v>
      </c>
      <c r="N14" s="55">
        <v>7.0000000000000007E-2</v>
      </c>
      <c r="O14" s="56" t="s">
        <v>806</v>
      </c>
      <c r="P14" s="6"/>
      <c r="Q14" s="21">
        <f t="shared" ref="Q14:Q21" si="0">G14*I14</f>
        <v>0</v>
      </c>
      <c r="R14" s="55"/>
      <c r="S14" s="56"/>
      <c r="T14" s="33"/>
      <c r="U14" s="21">
        <f t="shared" ref="U14:U23" si="1">G14*J14</f>
        <v>0</v>
      </c>
      <c r="V14" s="55"/>
      <c r="W14" s="56"/>
      <c r="X14" s="33"/>
      <c r="Y14" s="21">
        <f>G14*K14</f>
        <v>0</v>
      </c>
      <c r="Z14" s="55"/>
      <c r="AA14" s="56"/>
      <c r="AB14" s="33"/>
      <c r="AC14" s="49">
        <f t="shared" ref="AC14:AC26" si="2">N14+R14+V14+Z14</f>
        <v>7.0000000000000007E-2</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ht="35.25" customHeight="1" thickBot="1" x14ac:dyDescent="0.3">
      <c r="A15" s="350" t="s">
        <v>184</v>
      </c>
      <c r="B15" s="350" t="s">
        <v>185</v>
      </c>
      <c r="C15" s="365" t="s">
        <v>191</v>
      </c>
      <c r="D15" s="384" t="s">
        <v>192</v>
      </c>
      <c r="E15" s="98" t="s">
        <v>261</v>
      </c>
      <c r="F15" s="145" t="s">
        <v>529</v>
      </c>
      <c r="G15" s="205">
        <v>7.0000000000000007E-2</v>
      </c>
      <c r="H15" s="57">
        <v>1</v>
      </c>
      <c r="I15" s="58"/>
      <c r="J15" s="52"/>
      <c r="K15" s="53"/>
      <c r="L15" s="6"/>
      <c r="M15" s="22">
        <f t="shared" ref="M15:M26" si="3">G15*H15</f>
        <v>7.0000000000000007E-2</v>
      </c>
      <c r="N15" s="26">
        <v>3.5000000000000003E-2</v>
      </c>
      <c r="O15" s="45" t="s">
        <v>805</v>
      </c>
      <c r="P15" s="6"/>
      <c r="Q15" s="21">
        <f t="shared" si="0"/>
        <v>0</v>
      </c>
      <c r="R15" s="26"/>
      <c r="S15" s="45"/>
      <c r="T15" s="34"/>
      <c r="U15" s="21">
        <f t="shared" si="1"/>
        <v>0</v>
      </c>
      <c r="V15" s="26"/>
      <c r="W15" s="45"/>
      <c r="X15" s="34"/>
      <c r="Y15" s="21">
        <f t="shared" ref="Y15:Y26" si="4">G15*K15</f>
        <v>0</v>
      </c>
      <c r="Z15" s="26"/>
      <c r="AA15" s="45"/>
      <c r="AB15" s="34"/>
      <c r="AC15" s="49">
        <f t="shared" si="2"/>
        <v>3.5000000000000003E-2</v>
      </c>
      <c r="AD15" s="3"/>
      <c r="AE15" s="4"/>
      <c r="AF15" s="4"/>
      <c r="AG15" s="4"/>
      <c r="AH15" s="4"/>
      <c r="AI15" s="4"/>
      <c r="AJ15" s="4"/>
      <c r="AK15" s="4"/>
      <c r="AL15" s="4"/>
      <c r="AM15" s="4"/>
      <c r="AN15" s="4"/>
      <c r="AO15" s="4"/>
      <c r="AP15" s="4"/>
      <c r="AQ15" s="4"/>
      <c r="AR15" s="4"/>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35.25" customHeight="1" thickBot="1" x14ac:dyDescent="0.3">
      <c r="A16" s="351"/>
      <c r="B16" s="351"/>
      <c r="C16" s="366"/>
      <c r="D16" s="385"/>
      <c r="E16" s="98" t="s">
        <v>262</v>
      </c>
      <c r="F16" s="145" t="s">
        <v>529</v>
      </c>
      <c r="G16" s="205">
        <v>7.0000000000000007E-2</v>
      </c>
      <c r="H16" s="57"/>
      <c r="I16" s="58"/>
      <c r="J16" s="52">
        <v>1</v>
      </c>
      <c r="K16" s="53"/>
      <c r="L16" s="6"/>
      <c r="M16" s="22">
        <f t="shared" si="3"/>
        <v>0</v>
      </c>
      <c r="N16" s="26"/>
      <c r="O16" s="45"/>
      <c r="P16" s="6"/>
      <c r="Q16" s="21">
        <f t="shared" si="0"/>
        <v>0</v>
      </c>
      <c r="R16" s="26"/>
      <c r="S16" s="45"/>
      <c r="T16" s="34"/>
      <c r="U16" s="21">
        <f t="shared" si="1"/>
        <v>7.0000000000000007E-2</v>
      </c>
      <c r="V16" s="26"/>
      <c r="W16" s="45"/>
      <c r="X16" s="34"/>
      <c r="Y16" s="21">
        <f t="shared" si="4"/>
        <v>0</v>
      </c>
      <c r="Z16" s="26"/>
      <c r="AA16" s="45"/>
      <c r="AB16" s="34"/>
      <c r="AC16" s="49">
        <f t="shared" si="2"/>
        <v>0</v>
      </c>
      <c r="AD16" s="3"/>
      <c r="AE16" s="4"/>
      <c r="AF16" s="4"/>
      <c r="AG16" s="4"/>
      <c r="AH16" s="4"/>
      <c r="AI16" s="4"/>
      <c r="AJ16" s="4"/>
      <c r="AK16" s="4"/>
      <c r="AL16" s="4"/>
      <c r="AM16" s="4"/>
      <c r="AN16" s="4"/>
      <c r="AO16" s="4"/>
      <c r="AP16" s="4"/>
      <c r="AQ16" s="4"/>
      <c r="AR16" s="4"/>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35.25" customHeight="1" thickBot="1" x14ac:dyDescent="0.3">
      <c r="A17" s="351"/>
      <c r="B17" s="351"/>
      <c r="C17" s="366"/>
      <c r="D17" s="385"/>
      <c r="E17" s="98" t="s">
        <v>263</v>
      </c>
      <c r="F17" s="145" t="s">
        <v>513</v>
      </c>
      <c r="G17" s="205">
        <v>7.0000000000000007E-2</v>
      </c>
      <c r="H17" s="57"/>
      <c r="I17" s="58"/>
      <c r="J17" s="52">
        <v>1</v>
      </c>
      <c r="K17" s="53"/>
      <c r="L17" s="6"/>
      <c r="M17" s="22">
        <f t="shared" si="3"/>
        <v>0</v>
      </c>
      <c r="N17" s="26"/>
      <c r="O17" s="45"/>
      <c r="P17" s="6"/>
      <c r="Q17" s="21">
        <f t="shared" si="0"/>
        <v>0</v>
      </c>
      <c r="R17" s="26"/>
      <c r="S17" s="45"/>
      <c r="T17" s="34"/>
      <c r="U17" s="21">
        <f t="shared" si="1"/>
        <v>7.0000000000000007E-2</v>
      </c>
      <c r="V17" s="26"/>
      <c r="W17" s="45"/>
      <c r="X17" s="34"/>
      <c r="Y17" s="21">
        <f t="shared" si="4"/>
        <v>0</v>
      </c>
      <c r="Z17" s="26"/>
      <c r="AA17" s="45"/>
      <c r="AB17" s="34"/>
      <c r="AC17" s="49">
        <f t="shared" si="2"/>
        <v>0</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35.25" customHeight="1" thickBot="1" x14ac:dyDescent="0.3">
      <c r="A18" s="351"/>
      <c r="B18" s="351"/>
      <c r="C18" s="366"/>
      <c r="D18" s="386"/>
      <c r="E18" s="98" t="s">
        <v>264</v>
      </c>
      <c r="F18" s="146" t="s">
        <v>472</v>
      </c>
      <c r="G18" s="205">
        <v>7.0000000000000007E-2</v>
      </c>
      <c r="H18" s="57"/>
      <c r="I18" s="58"/>
      <c r="J18" s="52">
        <v>1</v>
      </c>
      <c r="K18" s="53"/>
      <c r="L18" s="6"/>
      <c r="M18" s="22">
        <f t="shared" si="3"/>
        <v>0</v>
      </c>
      <c r="N18" s="26"/>
      <c r="O18" s="45"/>
      <c r="P18" s="6"/>
      <c r="Q18" s="21">
        <f t="shared" si="0"/>
        <v>0</v>
      </c>
      <c r="R18" s="26"/>
      <c r="S18" s="45"/>
      <c r="T18" s="34"/>
      <c r="U18" s="21">
        <f t="shared" si="1"/>
        <v>7.0000000000000007E-2</v>
      </c>
      <c r="V18" s="26"/>
      <c r="W18" s="45"/>
      <c r="X18" s="34"/>
      <c r="Y18" s="21">
        <f t="shared" si="4"/>
        <v>0</v>
      </c>
      <c r="Z18" s="26"/>
      <c r="AA18" s="45"/>
      <c r="AB18" s="34"/>
      <c r="AC18" s="49">
        <f t="shared" si="2"/>
        <v>0</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35.25" customHeight="1" thickBot="1" x14ac:dyDescent="0.3">
      <c r="A19" s="351"/>
      <c r="B19" s="351"/>
      <c r="C19" s="366"/>
      <c r="D19" s="384" t="s">
        <v>193</v>
      </c>
      <c r="E19" s="98" t="s">
        <v>265</v>
      </c>
      <c r="F19" s="146" t="s">
        <v>513</v>
      </c>
      <c r="G19" s="205">
        <v>7.0000000000000007E-2</v>
      </c>
      <c r="H19" s="41"/>
      <c r="I19" s="229"/>
      <c r="J19" s="42">
        <v>1</v>
      </c>
      <c r="K19" s="53"/>
      <c r="L19" s="6"/>
      <c r="M19" s="22">
        <f t="shared" si="3"/>
        <v>0</v>
      </c>
      <c r="N19" s="26"/>
      <c r="O19" s="45"/>
      <c r="P19" s="6"/>
      <c r="Q19" s="21">
        <f t="shared" si="0"/>
        <v>0</v>
      </c>
      <c r="R19" s="26"/>
      <c r="S19" s="45"/>
      <c r="T19" s="34"/>
      <c r="U19" s="21">
        <f t="shared" si="1"/>
        <v>7.0000000000000007E-2</v>
      </c>
      <c r="V19" s="26"/>
      <c r="W19" s="45"/>
      <c r="X19" s="34"/>
      <c r="Y19" s="21">
        <f t="shared" si="4"/>
        <v>0</v>
      </c>
      <c r="Z19" s="26"/>
      <c r="AA19" s="45"/>
      <c r="AB19" s="34"/>
      <c r="AC19" s="49">
        <f t="shared" si="2"/>
        <v>0</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35.25" customHeight="1" thickBot="1" x14ac:dyDescent="0.3">
      <c r="A20" s="351"/>
      <c r="B20" s="351"/>
      <c r="C20" s="366"/>
      <c r="D20" s="385"/>
      <c r="E20" s="74" t="s">
        <v>266</v>
      </c>
      <c r="F20" s="146" t="s">
        <v>513</v>
      </c>
      <c r="G20" s="205">
        <v>7.0000000000000007E-2</v>
      </c>
      <c r="H20" s="41"/>
      <c r="J20" s="42">
        <v>1</v>
      </c>
      <c r="K20" s="53"/>
      <c r="L20" s="6"/>
      <c r="M20" s="22">
        <f t="shared" si="3"/>
        <v>0</v>
      </c>
      <c r="N20" s="26"/>
      <c r="O20" s="45"/>
      <c r="P20" s="6"/>
      <c r="Q20" s="21">
        <f t="shared" si="0"/>
        <v>0</v>
      </c>
      <c r="R20" s="26"/>
      <c r="S20" s="45"/>
      <c r="T20" s="34"/>
      <c r="U20" s="21">
        <f t="shared" si="1"/>
        <v>7.0000000000000007E-2</v>
      </c>
      <c r="V20" s="26"/>
      <c r="W20" s="45"/>
      <c r="X20" s="34"/>
      <c r="Y20" s="21">
        <f t="shared" si="4"/>
        <v>0</v>
      </c>
      <c r="Z20" s="26"/>
      <c r="AA20" s="45"/>
      <c r="AB20" s="34"/>
      <c r="AC20" s="49">
        <f t="shared" si="2"/>
        <v>0</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35.25" customHeight="1" thickBot="1" x14ac:dyDescent="0.3">
      <c r="A21" s="351"/>
      <c r="B21" s="351"/>
      <c r="C21" s="366"/>
      <c r="D21" s="386"/>
      <c r="E21" s="74" t="s">
        <v>267</v>
      </c>
      <c r="F21" s="146" t="s">
        <v>472</v>
      </c>
      <c r="G21" s="205">
        <v>7.0000000000000007E-2</v>
      </c>
      <c r="H21" s="41"/>
      <c r="I21" s="42"/>
      <c r="J21" s="52">
        <v>1</v>
      </c>
      <c r="K21" s="53"/>
      <c r="L21" s="6"/>
      <c r="M21" s="22">
        <f t="shared" si="3"/>
        <v>0</v>
      </c>
      <c r="N21" s="26"/>
      <c r="O21" s="45"/>
      <c r="P21" s="6"/>
      <c r="Q21" s="21">
        <f t="shared" si="0"/>
        <v>0</v>
      </c>
      <c r="R21" s="26"/>
      <c r="S21" s="45"/>
      <c r="T21" s="34"/>
      <c r="U21" s="21">
        <f t="shared" si="1"/>
        <v>7.0000000000000007E-2</v>
      </c>
      <c r="V21" s="26"/>
      <c r="W21" s="45"/>
      <c r="X21" s="34"/>
      <c r="Y21" s="21">
        <f t="shared" si="4"/>
        <v>0</v>
      </c>
      <c r="Z21" s="26"/>
      <c r="AA21" s="45"/>
      <c r="AB21" s="34"/>
      <c r="AC21" s="49">
        <f t="shared" si="2"/>
        <v>0</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55.5" customHeight="1" thickBot="1" x14ac:dyDescent="0.3">
      <c r="A22" s="351"/>
      <c r="B22" s="351"/>
      <c r="C22" s="367"/>
      <c r="D22" s="233" t="s">
        <v>383</v>
      </c>
      <c r="E22" s="74" t="s">
        <v>462</v>
      </c>
      <c r="F22" s="146" t="s">
        <v>530</v>
      </c>
      <c r="G22" s="205">
        <v>7.0000000000000007E-2</v>
      </c>
      <c r="H22" s="41">
        <v>0.5</v>
      </c>
      <c r="I22" s="42">
        <v>0.5</v>
      </c>
      <c r="J22" s="52"/>
      <c r="K22" s="53"/>
      <c r="L22" s="6"/>
      <c r="M22" s="22">
        <f t="shared" si="3"/>
        <v>3.5000000000000003E-2</v>
      </c>
      <c r="N22" s="26">
        <v>3.5000000000000003E-2</v>
      </c>
      <c r="O22" s="45" t="s">
        <v>628</v>
      </c>
      <c r="P22" s="6"/>
      <c r="Q22" s="22">
        <f t="shared" ref="Q22:Q26" si="5">G22*I22</f>
        <v>3.5000000000000003E-2</v>
      </c>
      <c r="R22" s="26">
        <v>3.5000000000000003E-2</v>
      </c>
      <c r="S22" s="45" t="s">
        <v>628</v>
      </c>
      <c r="T22" s="34"/>
      <c r="U22" s="21">
        <f t="shared" si="1"/>
        <v>0</v>
      </c>
      <c r="V22" s="26"/>
      <c r="W22" s="45"/>
      <c r="X22" s="34"/>
      <c r="Y22" s="21">
        <f t="shared" si="4"/>
        <v>0</v>
      </c>
      <c r="Z22" s="26"/>
      <c r="AA22" s="45"/>
      <c r="AB22" s="34"/>
      <c r="AC22" s="49">
        <f t="shared" si="2"/>
        <v>7.0000000000000007E-2</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35.25" customHeight="1" thickBot="1" x14ac:dyDescent="0.3">
      <c r="A23" s="351"/>
      <c r="B23" s="351"/>
      <c r="C23" s="362" t="s">
        <v>186</v>
      </c>
      <c r="D23" s="106" t="s">
        <v>268</v>
      </c>
      <c r="E23" s="241" t="s">
        <v>269</v>
      </c>
      <c r="F23" s="240" t="s">
        <v>513</v>
      </c>
      <c r="G23" s="205">
        <v>7.0000000000000007E-2</v>
      </c>
      <c r="H23" s="41"/>
      <c r="I23" s="42"/>
      <c r="J23" s="52">
        <v>1</v>
      </c>
      <c r="K23" s="53"/>
      <c r="L23" s="6"/>
      <c r="M23" s="22">
        <f t="shared" si="3"/>
        <v>0</v>
      </c>
      <c r="N23" s="26"/>
      <c r="O23" s="45"/>
      <c r="P23" s="6"/>
      <c r="Q23" s="22">
        <f t="shared" si="5"/>
        <v>0</v>
      </c>
      <c r="R23" s="26"/>
      <c r="S23" s="45"/>
      <c r="T23" s="34"/>
      <c r="U23" s="21">
        <f t="shared" si="1"/>
        <v>7.0000000000000007E-2</v>
      </c>
      <c r="V23" s="26"/>
      <c r="W23" s="45"/>
      <c r="X23" s="34"/>
      <c r="Y23" s="21">
        <f t="shared" si="4"/>
        <v>0</v>
      </c>
      <c r="Z23" s="26"/>
      <c r="AA23" s="45"/>
      <c r="AB23" s="34"/>
      <c r="AC23" s="49">
        <f t="shared" si="2"/>
        <v>0</v>
      </c>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35.25" customHeight="1" thickBot="1" x14ac:dyDescent="0.3">
      <c r="A24" s="351"/>
      <c r="B24" s="351"/>
      <c r="C24" s="363"/>
      <c r="D24" s="350" t="s">
        <v>270</v>
      </c>
      <c r="E24" s="75" t="s">
        <v>271</v>
      </c>
      <c r="F24" s="146" t="s">
        <v>472</v>
      </c>
      <c r="G24" s="205">
        <v>7.0000000000000007E-2</v>
      </c>
      <c r="H24" s="41"/>
      <c r="I24" s="42"/>
      <c r="J24" s="52">
        <v>1</v>
      </c>
      <c r="K24" s="53"/>
      <c r="L24" s="6"/>
      <c r="M24" s="22">
        <f t="shared" si="3"/>
        <v>0</v>
      </c>
      <c r="N24" s="26"/>
      <c r="O24" s="45"/>
      <c r="P24" s="6"/>
      <c r="Q24" s="22">
        <f t="shared" si="5"/>
        <v>0</v>
      </c>
      <c r="R24" s="26"/>
      <c r="S24" s="45"/>
      <c r="T24" s="34"/>
      <c r="U24" s="22">
        <f t="shared" ref="U24:U26" si="6">G24*J24</f>
        <v>7.0000000000000007E-2</v>
      </c>
      <c r="V24" s="26"/>
      <c r="W24" s="45"/>
      <c r="X24" s="34"/>
      <c r="Y24" s="21">
        <f t="shared" si="4"/>
        <v>0</v>
      </c>
      <c r="Z24" s="26"/>
      <c r="AA24" s="45"/>
      <c r="AB24" s="34"/>
      <c r="AC24" s="49">
        <f t="shared" si="2"/>
        <v>0</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35.25" customHeight="1" thickBot="1" x14ac:dyDescent="0.3">
      <c r="A25" s="351"/>
      <c r="B25" s="351"/>
      <c r="C25" s="363"/>
      <c r="D25" s="352"/>
      <c r="E25" s="75" t="s">
        <v>272</v>
      </c>
      <c r="F25" s="146" t="s">
        <v>472</v>
      </c>
      <c r="G25" s="205">
        <v>0.08</v>
      </c>
      <c r="H25" s="41"/>
      <c r="I25" s="42"/>
      <c r="J25" s="52">
        <v>1</v>
      </c>
      <c r="K25" s="53"/>
      <c r="L25" s="6"/>
      <c r="M25" s="22">
        <f t="shared" si="3"/>
        <v>0</v>
      </c>
      <c r="N25" s="26"/>
      <c r="O25" s="45"/>
      <c r="P25" s="6"/>
      <c r="Q25" s="22">
        <f t="shared" si="5"/>
        <v>0</v>
      </c>
      <c r="R25" s="26"/>
      <c r="S25" s="45"/>
      <c r="T25" s="34"/>
      <c r="U25" s="22">
        <f t="shared" si="6"/>
        <v>0.08</v>
      </c>
      <c r="V25" s="26"/>
      <c r="W25" s="45"/>
      <c r="X25" s="34"/>
      <c r="Y25" s="21">
        <f t="shared" si="4"/>
        <v>0</v>
      </c>
      <c r="Z25" s="26"/>
      <c r="AA25" s="45"/>
      <c r="AB25" s="34"/>
      <c r="AC25" s="49">
        <f t="shared" si="2"/>
        <v>0</v>
      </c>
      <c r="AD25" s="3"/>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1:73" ht="57" customHeight="1" thickBot="1" x14ac:dyDescent="0.3">
      <c r="A26" s="352"/>
      <c r="B26" s="352"/>
      <c r="C26" s="364"/>
      <c r="D26" s="63" t="s">
        <v>273</v>
      </c>
      <c r="E26" s="75" t="s">
        <v>274</v>
      </c>
      <c r="F26" s="146" t="s">
        <v>530</v>
      </c>
      <c r="G26" s="205">
        <v>0.08</v>
      </c>
      <c r="H26" s="41"/>
      <c r="I26" s="42">
        <v>1</v>
      </c>
      <c r="J26" s="52"/>
      <c r="K26" s="53"/>
      <c r="L26" s="6"/>
      <c r="M26" s="22">
        <f t="shared" si="3"/>
        <v>0</v>
      </c>
      <c r="N26" s="26"/>
      <c r="O26" s="45" t="s">
        <v>626</v>
      </c>
      <c r="P26" s="6"/>
      <c r="Q26" s="22">
        <f t="shared" si="5"/>
        <v>0.08</v>
      </c>
      <c r="R26" s="26">
        <v>0.08</v>
      </c>
      <c r="S26" s="45" t="s">
        <v>629</v>
      </c>
      <c r="T26" s="34"/>
      <c r="U26" s="22">
        <f t="shared" si="6"/>
        <v>0</v>
      </c>
      <c r="V26" s="26"/>
      <c r="W26" s="45"/>
      <c r="X26" s="34"/>
      <c r="Y26" s="21">
        <f t="shared" si="4"/>
        <v>0</v>
      </c>
      <c r="Z26" s="26"/>
      <c r="AA26" s="45"/>
      <c r="AB26" s="34"/>
      <c r="AC26" s="49">
        <f t="shared" si="2"/>
        <v>0.08</v>
      </c>
      <c r="AD26" s="3"/>
      <c r="AE26" s="4"/>
      <c r="AF26" s="4"/>
      <c r="AG26" s="4"/>
      <c r="AH26" s="4"/>
      <c r="AI26" s="4"/>
      <c r="AJ26" s="4"/>
      <c r="AK26" s="4"/>
      <c r="AL26" s="4"/>
      <c r="AM26" s="4"/>
      <c r="AN26" s="4"/>
      <c r="AO26" s="4"/>
      <c r="AP26" s="4"/>
      <c r="AQ26" s="4"/>
      <c r="AR26" s="4"/>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row>
    <row r="27" spans="1:73" ht="28.5" customHeight="1" thickBot="1" x14ac:dyDescent="0.3">
      <c r="A27" s="70"/>
      <c r="B27" s="51"/>
      <c r="C27" s="54"/>
      <c r="D27" s="51"/>
      <c r="E27" s="51"/>
      <c r="F27" s="51"/>
      <c r="G27" s="66">
        <f>SUM(G13:G26)</f>
        <v>1.0000000000000002</v>
      </c>
      <c r="H27" s="29"/>
      <c r="I27" s="29"/>
      <c r="J27" s="29"/>
      <c r="K27" s="10"/>
      <c r="L27" s="6"/>
      <c r="M27" s="150">
        <f>SUM(M13:M26)</f>
        <v>0.17500000000000002</v>
      </c>
      <c r="N27" s="28">
        <f>SUM(N13:N26)</f>
        <v>0.14000000000000001</v>
      </c>
      <c r="O27" s="25"/>
      <c r="P27" s="6"/>
      <c r="Q27" s="150">
        <f>SUM(Q13:Q26)</f>
        <v>0.115</v>
      </c>
      <c r="R27" s="35">
        <f>SUM(R13:R26)</f>
        <v>0.115</v>
      </c>
      <c r="S27" s="25"/>
      <c r="T27" s="4"/>
      <c r="U27" s="150">
        <f>SUM(U13:U26)</f>
        <v>0.71000000000000008</v>
      </c>
      <c r="V27" s="35">
        <f>SUM(V13:V26)</f>
        <v>7.0000000000000007E-2</v>
      </c>
      <c r="W27" s="25"/>
      <c r="X27" s="4"/>
      <c r="Y27" s="150">
        <f>SUM(Y13:Y26)</f>
        <v>0</v>
      </c>
      <c r="Z27" s="35">
        <f>SUM(Z13:Z26)</f>
        <v>0</v>
      </c>
      <c r="AA27" s="25"/>
      <c r="AB27" s="34"/>
      <c r="AC27" s="69">
        <f>SUM(AC13:AC26)</f>
        <v>0.32500000000000001</v>
      </c>
      <c r="AD27" s="47"/>
      <c r="AE27" s="4"/>
      <c r="AF27" s="4"/>
      <c r="AG27" s="4"/>
      <c r="AH27" s="4"/>
      <c r="AI27" s="4"/>
      <c r="AJ27" s="4"/>
      <c r="AK27" s="4"/>
      <c r="AL27" s="4"/>
      <c r="AM27" s="4"/>
      <c r="AN27" s="4"/>
      <c r="AO27" s="4"/>
      <c r="AP27" s="4"/>
      <c r="AQ27" s="4"/>
      <c r="AR27" s="4"/>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row>
  </sheetData>
  <mergeCells count="47">
    <mergeCell ref="A15:A26"/>
    <mergeCell ref="B15:B26"/>
    <mergeCell ref="C15:C22"/>
    <mergeCell ref="D15:D18"/>
    <mergeCell ref="D19:D21"/>
    <mergeCell ref="D24:D25"/>
    <mergeCell ref="C23:C26"/>
    <mergeCell ref="A11:A12"/>
    <mergeCell ref="B11:B12"/>
    <mergeCell ref="C11:C12"/>
    <mergeCell ref="H11:H12"/>
    <mergeCell ref="D13:D14"/>
    <mergeCell ref="C13:C14"/>
    <mergeCell ref="B13:B14"/>
    <mergeCell ref="A13:A14"/>
    <mergeCell ref="I11:I12"/>
    <mergeCell ref="V11:W11"/>
    <mergeCell ref="Y11:Y12"/>
    <mergeCell ref="Z11:AA11"/>
    <mergeCell ref="J11:J12"/>
    <mergeCell ref="K11:K12"/>
    <mergeCell ref="M11:M12"/>
    <mergeCell ref="N11:O11"/>
    <mergeCell ref="Q11:Q12"/>
    <mergeCell ref="R11:S11"/>
    <mergeCell ref="A1:A3"/>
    <mergeCell ref="B1:G2"/>
    <mergeCell ref="H1:K1"/>
    <mergeCell ref="H2:K2"/>
    <mergeCell ref="B3:G3"/>
    <mergeCell ref="H3:K3"/>
    <mergeCell ref="A4:P4"/>
    <mergeCell ref="B5:C5"/>
    <mergeCell ref="B6:C6"/>
    <mergeCell ref="A8:C10"/>
    <mergeCell ref="D8:D12"/>
    <mergeCell ref="E8:E12"/>
    <mergeCell ref="F8:F12"/>
    <mergeCell ref="G8:G12"/>
    <mergeCell ref="H8:K10"/>
    <mergeCell ref="M8:AC8"/>
    <mergeCell ref="M10:O10"/>
    <mergeCell ref="Q10:S10"/>
    <mergeCell ref="U10:W10"/>
    <mergeCell ref="Y10:AA10"/>
    <mergeCell ref="AC10:AC12"/>
    <mergeCell ref="U11:U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085B-3806-42F9-9E00-214CB883ABB1}">
  <sheetPr>
    <tabColor theme="3" tint="0.59999389629810485"/>
  </sheetPr>
  <dimension ref="A1:BU19"/>
  <sheetViews>
    <sheetView tabSelected="1" topLeftCell="E10" zoomScale="80" zoomScaleNormal="80" workbookViewId="0">
      <selection activeCell="O22" sqref="O22"/>
    </sheetView>
  </sheetViews>
  <sheetFormatPr baseColWidth="10" defaultRowHeight="11.25" x14ac:dyDescent="0.25"/>
  <cols>
    <col min="1" max="1" width="28" style="1" customWidth="1"/>
    <col min="2" max="2" width="23" style="1" customWidth="1"/>
    <col min="3" max="3" width="31.7109375" style="1" customWidth="1"/>
    <col min="4" max="4" width="36.5703125" style="1" customWidth="1"/>
    <col min="5" max="5" width="60.5703125" style="1" customWidth="1"/>
    <col min="6" max="6" width="13.5703125" style="1" customWidth="1"/>
    <col min="7" max="7" width="15.285156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283"/>
      <c r="M1" s="283"/>
      <c r="N1" s="283"/>
      <c r="O1" s="283"/>
      <c r="P1" s="28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283"/>
      <c r="M2" s="283"/>
      <c r="N2" s="283"/>
      <c r="O2" s="283"/>
      <c r="P2" s="283"/>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215</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845</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1"/>
      <c r="F12" s="301"/>
      <c r="G12" s="304"/>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57.75" customHeight="1" x14ac:dyDescent="0.25">
      <c r="A13" s="360" t="s">
        <v>184</v>
      </c>
      <c r="B13" s="360" t="s">
        <v>185</v>
      </c>
      <c r="C13" s="372" t="s">
        <v>186</v>
      </c>
      <c r="D13" s="381" t="s">
        <v>189</v>
      </c>
      <c r="E13" s="85" t="s">
        <v>258</v>
      </c>
      <c r="F13" s="86" t="s">
        <v>597</v>
      </c>
      <c r="G13" s="88">
        <v>0.2</v>
      </c>
      <c r="H13" s="36">
        <v>0.25</v>
      </c>
      <c r="I13" s="37">
        <v>0.25</v>
      </c>
      <c r="J13" s="37">
        <v>0.25</v>
      </c>
      <c r="K13" s="38">
        <v>0.25</v>
      </c>
      <c r="L13" s="6"/>
      <c r="M13" s="21">
        <f>G13*H13</f>
        <v>0.05</v>
      </c>
      <c r="N13" s="27">
        <v>0.05</v>
      </c>
      <c r="O13" s="44" t="s">
        <v>846</v>
      </c>
      <c r="P13" s="6"/>
      <c r="Q13" s="21">
        <f>G13*I13</f>
        <v>0.05</v>
      </c>
      <c r="R13" s="27">
        <v>0.05</v>
      </c>
      <c r="S13" s="44" t="s">
        <v>846</v>
      </c>
      <c r="T13" s="33"/>
      <c r="U13" s="21">
        <f>G13*J13</f>
        <v>0.05</v>
      </c>
      <c r="V13" s="27"/>
      <c r="W13" s="44"/>
      <c r="X13" s="33"/>
      <c r="Y13" s="21">
        <f>G13*K13</f>
        <v>0.05</v>
      </c>
      <c r="Z13" s="27"/>
      <c r="AA13" s="44"/>
      <c r="AB13" s="33"/>
      <c r="AC13" s="48">
        <f>N13+R13+V13+Z13</f>
        <v>0.1</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57.75" customHeight="1" x14ac:dyDescent="0.25">
      <c r="A14" s="351"/>
      <c r="B14" s="351"/>
      <c r="C14" s="363"/>
      <c r="D14" s="383"/>
      <c r="E14" s="72" t="s">
        <v>259</v>
      </c>
      <c r="F14" s="82" t="s">
        <v>596</v>
      </c>
      <c r="G14" s="89">
        <v>0.2</v>
      </c>
      <c r="H14" s="57"/>
      <c r="I14" s="58"/>
      <c r="J14" s="58"/>
      <c r="K14" s="59">
        <v>1</v>
      </c>
      <c r="L14" s="6"/>
      <c r="M14" s="22">
        <f t="shared" ref="M14:M18" si="0">G14*H14</f>
        <v>0</v>
      </c>
      <c r="N14" s="55"/>
      <c r="O14" s="56"/>
      <c r="P14" s="6"/>
      <c r="Q14" s="22">
        <f t="shared" ref="Q14:Q18" si="1">G14*I14</f>
        <v>0</v>
      </c>
      <c r="R14" s="55"/>
      <c r="S14" s="56"/>
      <c r="T14" s="33"/>
      <c r="U14" s="22">
        <f t="shared" ref="U14:U18" si="2">G14*J14</f>
        <v>0</v>
      </c>
      <c r="V14" s="55"/>
      <c r="W14" s="56"/>
      <c r="X14" s="33"/>
      <c r="Y14" s="22">
        <f t="shared" ref="Y14:Y18" si="3">G14*K14</f>
        <v>0.2</v>
      </c>
      <c r="Z14" s="55"/>
      <c r="AA14" s="56"/>
      <c r="AB14" s="33"/>
      <c r="AC14" s="49">
        <f t="shared" ref="AC14:AC18" si="4">N14+R14+V14+Z14</f>
        <v>0</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42" customHeight="1" x14ac:dyDescent="0.25">
      <c r="A15" s="351"/>
      <c r="B15" s="351"/>
      <c r="C15" s="363"/>
      <c r="D15" s="383"/>
      <c r="E15" s="71" t="s">
        <v>260</v>
      </c>
      <c r="F15" s="82" t="s">
        <v>597</v>
      </c>
      <c r="G15" s="89">
        <v>0.2</v>
      </c>
      <c r="H15" s="57">
        <v>0.25</v>
      </c>
      <c r="I15" s="58">
        <v>0.25</v>
      </c>
      <c r="J15" s="58">
        <v>0.25</v>
      </c>
      <c r="K15" s="59">
        <v>0.25</v>
      </c>
      <c r="L15" s="6"/>
      <c r="M15" s="22">
        <f t="shared" si="0"/>
        <v>0.05</v>
      </c>
      <c r="N15" s="55">
        <v>0.05</v>
      </c>
      <c r="O15" s="56" t="s">
        <v>847</v>
      </c>
      <c r="P15" s="6"/>
      <c r="Q15" s="22">
        <f t="shared" si="1"/>
        <v>0.05</v>
      </c>
      <c r="R15" s="55">
        <v>0.05</v>
      </c>
      <c r="S15" s="56" t="s">
        <v>847</v>
      </c>
      <c r="T15" s="33"/>
      <c r="U15" s="22">
        <f t="shared" si="2"/>
        <v>0.05</v>
      </c>
      <c r="V15" s="55"/>
      <c r="W15" s="56"/>
      <c r="X15" s="33"/>
      <c r="Y15" s="22">
        <f t="shared" si="3"/>
        <v>0.05</v>
      </c>
      <c r="Z15" s="55"/>
      <c r="AA15" s="56"/>
      <c r="AB15" s="33"/>
      <c r="AC15" s="49">
        <f t="shared" si="4"/>
        <v>0.1</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42" customHeight="1" x14ac:dyDescent="0.25">
      <c r="A16" s="351"/>
      <c r="B16" s="351"/>
      <c r="C16" s="363"/>
      <c r="D16" s="383"/>
      <c r="E16" s="71" t="s">
        <v>848</v>
      </c>
      <c r="F16" s="82" t="s">
        <v>849</v>
      </c>
      <c r="G16" s="89"/>
      <c r="H16" s="57"/>
      <c r="I16" s="58"/>
      <c r="J16" s="60">
        <v>0.5</v>
      </c>
      <c r="K16" s="61">
        <v>0.5</v>
      </c>
      <c r="L16" s="6"/>
      <c r="M16" s="22"/>
      <c r="N16" s="55"/>
      <c r="O16" s="56"/>
      <c r="P16" s="6"/>
      <c r="Q16" s="22"/>
      <c r="R16" s="55"/>
      <c r="S16" s="56"/>
      <c r="T16" s="33"/>
      <c r="U16" s="22"/>
      <c r="V16" s="55"/>
      <c r="W16" s="56"/>
      <c r="X16" s="33"/>
      <c r="Y16" s="22"/>
      <c r="Z16" s="55"/>
      <c r="AA16" s="56"/>
      <c r="AB16" s="33"/>
      <c r="AC16" s="49"/>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9" customFormat="1" ht="42" customHeight="1" x14ac:dyDescent="0.25">
      <c r="A17" s="351"/>
      <c r="B17" s="351"/>
      <c r="C17" s="363"/>
      <c r="D17" s="382"/>
      <c r="E17" s="71" t="s">
        <v>850</v>
      </c>
      <c r="F17" s="82" t="s">
        <v>849</v>
      </c>
      <c r="G17" s="89"/>
      <c r="H17" s="57"/>
      <c r="I17" s="58"/>
      <c r="J17" s="60">
        <v>0.5</v>
      </c>
      <c r="K17" s="61">
        <v>0.5</v>
      </c>
      <c r="L17" s="6"/>
      <c r="M17" s="22"/>
      <c r="N17" s="55"/>
      <c r="O17" s="56"/>
      <c r="P17" s="6"/>
      <c r="Q17" s="22"/>
      <c r="R17" s="55"/>
      <c r="S17" s="56"/>
      <c r="T17" s="33"/>
      <c r="U17" s="22"/>
      <c r="V17" s="55"/>
      <c r="W17" s="56"/>
      <c r="X17" s="33"/>
      <c r="Y17" s="22"/>
      <c r="Z17" s="55"/>
      <c r="AA17" s="56"/>
      <c r="AB17" s="33"/>
      <c r="AC17" s="49"/>
      <c r="AD17" s="46"/>
      <c r="AE17" s="7"/>
      <c r="AF17" s="7"/>
      <c r="AG17" s="7"/>
      <c r="AH17" s="7"/>
      <c r="AI17" s="7"/>
      <c r="AJ17" s="7"/>
      <c r="AK17" s="7"/>
      <c r="AL17" s="7"/>
      <c r="AM17" s="7"/>
      <c r="AN17" s="7"/>
      <c r="AO17" s="7"/>
      <c r="AP17" s="7"/>
      <c r="AQ17" s="7"/>
      <c r="AR17" s="7"/>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ht="35.25" customHeight="1" thickBot="1" x14ac:dyDescent="0.3">
      <c r="A18" s="79"/>
      <c r="B18" s="80"/>
      <c r="C18" s="77"/>
      <c r="D18" s="77"/>
      <c r="E18" s="78"/>
      <c r="F18" s="81"/>
      <c r="G18" s="87"/>
      <c r="H18" s="67"/>
      <c r="I18" s="64"/>
      <c r="J18" s="64"/>
      <c r="K18" s="65"/>
      <c r="L18" s="6"/>
      <c r="M18" s="23">
        <f t="shared" si="0"/>
        <v>0</v>
      </c>
      <c r="N18" s="26"/>
      <c r="O18" s="45"/>
      <c r="P18" s="6"/>
      <c r="Q18" s="32">
        <f t="shared" si="1"/>
        <v>0</v>
      </c>
      <c r="R18" s="26"/>
      <c r="S18" s="45"/>
      <c r="T18" s="34"/>
      <c r="U18" s="23">
        <f t="shared" si="2"/>
        <v>0</v>
      </c>
      <c r="V18" s="26"/>
      <c r="W18" s="45"/>
      <c r="X18" s="34"/>
      <c r="Y18" s="23">
        <f t="shared" si="3"/>
        <v>0</v>
      </c>
      <c r="Z18" s="26"/>
      <c r="AA18" s="45"/>
      <c r="AB18" s="34"/>
      <c r="AC18" s="68">
        <f t="shared" si="4"/>
        <v>0</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28.5" customHeight="1" thickBot="1" x14ac:dyDescent="0.3">
      <c r="A19" s="70"/>
      <c r="B19" s="51"/>
      <c r="C19" s="54"/>
      <c r="D19" s="51"/>
      <c r="E19" s="51"/>
      <c r="F19" s="51"/>
      <c r="G19" s="66">
        <f>SUM(G13:G18)</f>
        <v>0.60000000000000009</v>
      </c>
      <c r="H19" s="29"/>
      <c r="I19" s="29"/>
      <c r="J19" s="29"/>
      <c r="K19" s="10"/>
      <c r="L19" s="6"/>
      <c r="M19" s="24">
        <f>SUM(M13:M18)</f>
        <v>0.1</v>
      </c>
      <c r="N19" s="28">
        <f>SUM(N13:N18)</f>
        <v>0.1</v>
      </c>
      <c r="O19" s="25"/>
      <c r="P19" s="6"/>
      <c r="Q19" s="24">
        <f>SUM(Q13:Q18)</f>
        <v>0.1</v>
      </c>
      <c r="R19" s="35">
        <f>SUM(R13:R18)</f>
        <v>0.1</v>
      </c>
      <c r="S19" s="25"/>
      <c r="T19" s="4"/>
      <c r="U19" s="24">
        <f>SUM(U13:U18)</f>
        <v>0.1</v>
      </c>
      <c r="V19" s="35">
        <f>SUM(V13:V18)</f>
        <v>0</v>
      </c>
      <c r="W19" s="25"/>
      <c r="X19" s="4"/>
      <c r="Y19" s="24">
        <f>SUM(Y13:Y18)</f>
        <v>0.3</v>
      </c>
      <c r="Z19" s="35">
        <f>SUM(Z13:Z18)</f>
        <v>0</v>
      </c>
      <c r="AA19" s="25"/>
      <c r="AB19" s="34"/>
      <c r="AC19" s="69">
        <f>SUM(AC13:AC18)</f>
        <v>0.2</v>
      </c>
      <c r="AD19" s="47"/>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sheetData>
  <mergeCells count="40">
    <mergeCell ref="U11:U12"/>
    <mergeCell ref="V11:W11"/>
    <mergeCell ref="Y11:Y12"/>
    <mergeCell ref="Z11:AA11"/>
    <mergeCell ref="A13:A17"/>
    <mergeCell ref="B13:B17"/>
    <mergeCell ref="C13:C17"/>
    <mergeCell ref="D13:D17"/>
    <mergeCell ref="J11:J12"/>
    <mergeCell ref="K11:K12"/>
    <mergeCell ref="M11:M12"/>
    <mergeCell ref="N11:O11"/>
    <mergeCell ref="Q11:Q12"/>
    <mergeCell ref="R11:S11"/>
    <mergeCell ref="M10:O10"/>
    <mergeCell ref="Q10:S10"/>
    <mergeCell ref="U10:W10"/>
    <mergeCell ref="Y10:AA10"/>
    <mergeCell ref="AC10:AC12"/>
    <mergeCell ref="A11:A12"/>
    <mergeCell ref="B11:B12"/>
    <mergeCell ref="C11:C12"/>
    <mergeCell ref="H11:H12"/>
    <mergeCell ref="I11:I12"/>
    <mergeCell ref="A4:P4"/>
    <mergeCell ref="B5:C5"/>
    <mergeCell ref="B6:C6"/>
    <mergeCell ref="A8:C10"/>
    <mergeCell ref="D8:D12"/>
    <mergeCell ref="E8:E12"/>
    <mergeCell ref="F8:F12"/>
    <mergeCell ref="G8:G12"/>
    <mergeCell ref="H8:K10"/>
    <mergeCell ref="M8:AC8"/>
    <mergeCell ref="A1:A3"/>
    <mergeCell ref="B1:G2"/>
    <mergeCell ref="H1:K1"/>
    <mergeCell ref="H2:K2"/>
    <mergeCell ref="B3:G3"/>
    <mergeCell ref="H3:K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D9D9C-24F8-458C-833B-E3F825133AE3}">
  <sheetPr>
    <tabColor theme="3" tint="0.59999389629810485"/>
  </sheetPr>
  <dimension ref="A1:BU41"/>
  <sheetViews>
    <sheetView topLeftCell="E24" zoomScale="68" zoomScaleNormal="68" workbookViewId="0">
      <selection activeCell="O24" sqref="O24"/>
    </sheetView>
  </sheetViews>
  <sheetFormatPr baseColWidth="10" defaultRowHeight="11.25" x14ac:dyDescent="0.25"/>
  <cols>
    <col min="1" max="1" width="28" style="1" customWidth="1"/>
    <col min="2" max="2" width="23" style="1" customWidth="1"/>
    <col min="3" max="3" width="31.7109375" style="1" customWidth="1"/>
    <col min="4" max="4" width="51.85546875" style="1" customWidth="1"/>
    <col min="5" max="5" width="56.85546875" style="1" customWidth="1"/>
    <col min="6" max="6" width="18.7109375" style="1" customWidth="1"/>
    <col min="7" max="7" width="9"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212</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424</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257</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1"/>
      <c r="F12" s="301"/>
      <c r="G12" s="304"/>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75" customHeight="1" x14ac:dyDescent="0.25">
      <c r="A13" s="360" t="s">
        <v>184</v>
      </c>
      <c r="B13" s="360" t="s">
        <v>185</v>
      </c>
      <c r="C13" s="372" t="s">
        <v>186</v>
      </c>
      <c r="D13" s="381" t="s">
        <v>187</v>
      </c>
      <c r="E13" s="85" t="s">
        <v>284</v>
      </c>
      <c r="F13" s="86" t="s">
        <v>554</v>
      </c>
      <c r="G13" s="154">
        <v>0.04</v>
      </c>
      <c r="H13" s="36"/>
      <c r="I13" s="37">
        <v>1</v>
      </c>
      <c r="J13" s="37"/>
      <c r="K13" s="38"/>
      <c r="L13" s="6"/>
      <c r="M13" s="21">
        <f>G13*H13</f>
        <v>0</v>
      </c>
      <c r="N13" s="27"/>
      <c r="O13" s="44"/>
      <c r="P13" s="6"/>
      <c r="Q13" s="21">
        <f>G13*I13</f>
        <v>0.04</v>
      </c>
      <c r="R13" s="27">
        <v>0.04</v>
      </c>
      <c r="S13" s="44" t="s">
        <v>756</v>
      </c>
      <c r="T13" s="33"/>
      <c r="U13" s="21">
        <f>G13*J13</f>
        <v>0</v>
      </c>
      <c r="V13" s="27"/>
      <c r="W13" s="44"/>
      <c r="X13" s="33"/>
      <c r="Y13" s="21">
        <f>G13*K13</f>
        <v>0</v>
      </c>
      <c r="Z13" s="27"/>
      <c r="AA13" s="44"/>
      <c r="AB13" s="33"/>
      <c r="AC13" s="48">
        <f>N13+R13+V13+Z13</f>
        <v>0.04</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35.25" customHeight="1" x14ac:dyDescent="0.25">
      <c r="A14" s="351"/>
      <c r="B14" s="351"/>
      <c r="C14" s="363"/>
      <c r="D14" s="383"/>
      <c r="E14" s="153" t="s">
        <v>286</v>
      </c>
      <c r="F14" s="82" t="s">
        <v>514</v>
      </c>
      <c r="G14" s="154">
        <v>0.04</v>
      </c>
      <c r="H14" s="57"/>
      <c r="I14" s="58"/>
      <c r="J14" s="58">
        <v>0.5</v>
      </c>
      <c r="K14" s="59">
        <v>0.5</v>
      </c>
      <c r="L14" s="6"/>
      <c r="M14" s="22">
        <f t="shared" ref="M14:M36" si="0">G14*H14</f>
        <v>0</v>
      </c>
      <c r="N14" s="55"/>
      <c r="O14" s="56"/>
      <c r="P14" s="6"/>
      <c r="Q14" s="22">
        <f t="shared" ref="Q14:Q36" si="1">G14*I14</f>
        <v>0</v>
      </c>
      <c r="R14" s="55"/>
      <c r="S14" s="56"/>
      <c r="T14" s="33"/>
      <c r="U14" s="22">
        <f t="shared" ref="U14:U36" si="2">G14*J14</f>
        <v>0.02</v>
      </c>
      <c r="V14" s="55">
        <v>0.02</v>
      </c>
      <c r="W14" s="56" t="s">
        <v>757</v>
      </c>
      <c r="X14" s="33"/>
      <c r="Y14" s="22">
        <f t="shared" ref="Y14:Y36" si="3">G14*K14</f>
        <v>0.02</v>
      </c>
      <c r="Z14" s="55"/>
      <c r="AA14" s="56"/>
      <c r="AB14" s="33"/>
      <c r="AC14" s="49">
        <f t="shared" ref="AC14:AC36" si="4">N14+R14+V14+Z14</f>
        <v>0.02</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35.25" customHeight="1" x14ac:dyDescent="0.25">
      <c r="A15" s="351"/>
      <c r="B15" s="351"/>
      <c r="C15" s="363"/>
      <c r="D15" s="383"/>
      <c r="E15" s="98" t="s">
        <v>285</v>
      </c>
      <c r="F15" s="139" t="s">
        <v>564</v>
      </c>
      <c r="G15" s="154">
        <v>0.04</v>
      </c>
      <c r="H15" s="57"/>
      <c r="I15" s="58"/>
      <c r="J15" s="58">
        <v>0.5</v>
      </c>
      <c r="K15" s="59">
        <v>0.5</v>
      </c>
      <c r="L15" s="6"/>
      <c r="M15" s="22">
        <f t="shared" si="0"/>
        <v>0</v>
      </c>
      <c r="N15" s="55"/>
      <c r="O15" s="56"/>
      <c r="P15" s="6"/>
      <c r="Q15" s="22">
        <f t="shared" si="1"/>
        <v>0</v>
      </c>
      <c r="R15" s="55"/>
      <c r="S15" s="56"/>
      <c r="T15" s="33"/>
      <c r="U15" s="22">
        <f t="shared" si="2"/>
        <v>0.02</v>
      </c>
      <c r="V15" s="55"/>
      <c r="W15" s="56"/>
      <c r="X15" s="33"/>
      <c r="Y15" s="22">
        <f t="shared" si="3"/>
        <v>0.02</v>
      </c>
      <c r="Z15" s="55"/>
      <c r="AA15" s="56"/>
      <c r="AB15" s="33"/>
      <c r="AC15" s="49">
        <f t="shared" si="4"/>
        <v>0</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45.75" customHeight="1" x14ac:dyDescent="0.25">
      <c r="A16" s="351"/>
      <c r="B16" s="351"/>
      <c r="C16" s="363"/>
      <c r="D16" s="383"/>
      <c r="E16" s="98" t="s">
        <v>287</v>
      </c>
      <c r="F16" s="139" t="s">
        <v>514</v>
      </c>
      <c r="G16" s="154">
        <v>0.04</v>
      </c>
      <c r="H16" s="57"/>
      <c r="I16" s="58"/>
      <c r="J16" s="58">
        <v>0.5</v>
      </c>
      <c r="K16" s="59">
        <v>0.5</v>
      </c>
      <c r="L16" s="6"/>
      <c r="M16" s="22">
        <f t="shared" si="0"/>
        <v>0</v>
      </c>
      <c r="N16" s="55"/>
      <c r="O16" s="56"/>
      <c r="P16" s="6"/>
      <c r="Q16" s="22">
        <f t="shared" si="1"/>
        <v>0</v>
      </c>
      <c r="R16" s="55"/>
      <c r="S16" s="56"/>
      <c r="T16" s="33"/>
      <c r="U16" s="22">
        <f t="shared" si="2"/>
        <v>0.02</v>
      </c>
      <c r="V16" s="55">
        <v>0.02</v>
      </c>
      <c r="W16" s="56" t="s">
        <v>758</v>
      </c>
      <c r="X16" s="33"/>
      <c r="Y16" s="22">
        <f t="shared" si="3"/>
        <v>0.02</v>
      </c>
      <c r="Z16" s="55"/>
      <c r="AA16" s="56"/>
      <c r="AB16" s="33"/>
      <c r="AC16" s="49">
        <f t="shared" si="4"/>
        <v>0.02</v>
      </c>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9" customFormat="1" ht="35.25" customHeight="1" x14ac:dyDescent="0.25">
      <c r="A17" s="351"/>
      <c r="B17" s="351"/>
      <c r="C17" s="363"/>
      <c r="D17" s="383"/>
      <c r="E17" s="98" t="s">
        <v>288</v>
      </c>
      <c r="F17" s="139" t="s">
        <v>541</v>
      </c>
      <c r="G17" s="154">
        <v>0.04</v>
      </c>
      <c r="H17" s="57"/>
      <c r="I17" s="58"/>
      <c r="J17" s="58">
        <v>1</v>
      </c>
      <c r="K17" s="59"/>
      <c r="L17" s="6"/>
      <c r="M17" s="22">
        <f t="shared" si="0"/>
        <v>0</v>
      </c>
      <c r="N17" s="55"/>
      <c r="O17" s="56"/>
      <c r="P17" s="6"/>
      <c r="Q17" s="22">
        <f t="shared" si="1"/>
        <v>0</v>
      </c>
      <c r="R17" s="55"/>
      <c r="S17" s="56"/>
      <c r="T17" s="33"/>
      <c r="U17" s="22">
        <f t="shared" si="2"/>
        <v>0.04</v>
      </c>
      <c r="V17" s="55">
        <v>0.04</v>
      </c>
      <c r="W17" s="56" t="s">
        <v>759</v>
      </c>
      <c r="X17" s="33"/>
      <c r="Y17" s="22">
        <f t="shared" si="3"/>
        <v>0</v>
      </c>
      <c r="Z17" s="55"/>
      <c r="AA17" s="56"/>
      <c r="AB17" s="33"/>
      <c r="AC17" s="49">
        <f t="shared" si="4"/>
        <v>0.04</v>
      </c>
      <c r="AD17" s="46"/>
      <c r="AE17" s="7"/>
      <c r="AF17" s="7"/>
      <c r="AG17" s="7"/>
      <c r="AH17" s="7"/>
      <c r="AI17" s="7"/>
      <c r="AJ17" s="7"/>
      <c r="AK17" s="7"/>
      <c r="AL17" s="7"/>
      <c r="AM17" s="7"/>
      <c r="AN17" s="7"/>
      <c r="AO17" s="7"/>
      <c r="AP17" s="7"/>
      <c r="AQ17" s="7"/>
      <c r="AR17" s="7"/>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9" customFormat="1" ht="35.25" customHeight="1" x14ac:dyDescent="0.25">
      <c r="A18" s="351"/>
      <c r="B18" s="351"/>
      <c r="C18" s="363"/>
      <c r="D18" s="383"/>
      <c r="E18" s="98" t="s">
        <v>422</v>
      </c>
      <c r="F18" s="139" t="s">
        <v>478</v>
      </c>
      <c r="G18" s="154">
        <v>0.04</v>
      </c>
      <c r="H18" s="57"/>
      <c r="I18" s="58"/>
      <c r="J18" s="58">
        <v>0.5</v>
      </c>
      <c r="K18" s="59">
        <v>0.5</v>
      </c>
      <c r="L18" s="6"/>
      <c r="M18" s="22">
        <f t="shared" si="0"/>
        <v>0</v>
      </c>
      <c r="N18" s="55"/>
      <c r="O18" s="56"/>
      <c r="P18" s="6"/>
      <c r="Q18" s="22">
        <f t="shared" si="1"/>
        <v>0</v>
      </c>
      <c r="R18" s="55"/>
      <c r="S18" s="56"/>
      <c r="T18" s="33"/>
      <c r="U18" s="22">
        <f t="shared" si="2"/>
        <v>0.02</v>
      </c>
      <c r="V18" s="55"/>
      <c r="W18" s="56" t="s">
        <v>760</v>
      </c>
      <c r="X18" s="33"/>
      <c r="Y18" s="22">
        <f t="shared" si="3"/>
        <v>0.02</v>
      </c>
      <c r="Z18" s="55"/>
      <c r="AA18" s="56"/>
      <c r="AB18" s="33"/>
      <c r="AC18" s="49">
        <f t="shared" si="4"/>
        <v>0</v>
      </c>
      <c r="AD18" s="46"/>
      <c r="AE18" s="7"/>
      <c r="AF18" s="7"/>
      <c r="AG18" s="7"/>
      <c r="AH18" s="7"/>
      <c r="AI18" s="7"/>
      <c r="AJ18" s="7"/>
      <c r="AK18" s="7"/>
      <c r="AL18" s="7"/>
      <c r="AM18" s="7"/>
      <c r="AN18" s="7"/>
      <c r="AO18" s="7"/>
      <c r="AP18" s="7"/>
      <c r="AQ18" s="7"/>
      <c r="AR18" s="7"/>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9" customFormat="1" ht="35.25" customHeight="1" x14ac:dyDescent="0.25">
      <c r="A19" s="351"/>
      <c r="B19" s="351"/>
      <c r="C19" s="363"/>
      <c r="D19" s="383"/>
      <c r="E19" s="98" t="s">
        <v>423</v>
      </c>
      <c r="F19" s="139" t="s">
        <v>565</v>
      </c>
      <c r="G19" s="154">
        <v>0.04</v>
      </c>
      <c r="H19" s="57"/>
      <c r="I19" s="58">
        <v>0.5</v>
      </c>
      <c r="J19" s="58"/>
      <c r="K19" s="59">
        <v>0.5</v>
      </c>
      <c r="L19" s="6"/>
      <c r="M19" s="22">
        <f t="shared" si="0"/>
        <v>0</v>
      </c>
      <c r="N19" s="55"/>
      <c r="O19" s="56"/>
      <c r="P19" s="6"/>
      <c r="Q19" s="22">
        <f t="shared" si="1"/>
        <v>0.02</v>
      </c>
      <c r="R19" s="55"/>
      <c r="S19" s="56"/>
      <c r="T19" s="33"/>
      <c r="U19" s="22">
        <f t="shared" si="2"/>
        <v>0</v>
      </c>
      <c r="V19" s="55"/>
      <c r="W19" s="56"/>
      <c r="X19" s="33"/>
      <c r="Y19" s="22">
        <f t="shared" si="3"/>
        <v>0.02</v>
      </c>
      <c r="Z19" s="55"/>
      <c r="AA19" s="56"/>
      <c r="AB19" s="33"/>
      <c r="AC19" s="49">
        <f t="shared" si="4"/>
        <v>0</v>
      </c>
      <c r="AD19" s="46"/>
      <c r="AE19" s="7"/>
      <c r="AF19" s="7"/>
      <c r="AG19" s="7"/>
      <c r="AH19" s="7"/>
      <c r="AI19" s="7"/>
      <c r="AJ19" s="7"/>
      <c r="AK19" s="7"/>
      <c r="AL19" s="7"/>
      <c r="AM19" s="7"/>
      <c r="AN19" s="7"/>
      <c r="AO19" s="7"/>
      <c r="AP19" s="7"/>
      <c r="AQ19" s="7"/>
      <c r="AR19" s="7"/>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s="9" customFormat="1" ht="35.25" customHeight="1" x14ac:dyDescent="0.25">
      <c r="A20" s="351"/>
      <c r="B20" s="351"/>
      <c r="C20" s="363"/>
      <c r="D20" s="382"/>
      <c r="E20" s="98" t="s">
        <v>289</v>
      </c>
      <c r="F20" s="139" t="s">
        <v>533</v>
      </c>
      <c r="G20" s="154">
        <v>0.04</v>
      </c>
      <c r="H20" s="57">
        <v>1</v>
      </c>
      <c r="I20" s="58"/>
      <c r="J20" s="58"/>
      <c r="K20" s="59"/>
      <c r="L20" s="6"/>
      <c r="M20" s="22">
        <f t="shared" si="0"/>
        <v>0.04</v>
      </c>
      <c r="N20" s="55">
        <v>0.04</v>
      </c>
      <c r="O20" s="56" t="s">
        <v>761</v>
      </c>
      <c r="P20" s="6"/>
      <c r="Q20" s="22">
        <f t="shared" si="1"/>
        <v>0</v>
      </c>
      <c r="R20" s="55"/>
      <c r="S20" s="56"/>
      <c r="T20" s="33"/>
      <c r="U20" s="22">
        <f t="shared" si="2"/>
        <v>0</v>
      </c>
      <c r="V20" s="55"/>
      <c r="W20" s="56"/>
      <c r="X20" s="33"/>
      <c r="Y20" s="22">
        <f t="shared" si="3"/>
        <v>0</v>
      </c>
      <c r="Z20" s="55"/>
      <c r="AA20" s="56"/>
      <c r="AB20" s="33"/>
      <c r="AC20" s="49">
        <f t="shared" si="4"/>
        <v>0.04</v>
      </c>
      <c r="AD20" s="46"/>
      <c r="AE20" s="7"/>
      <c r="AF20" s="7"/>
      <c r="AG20" s="7"/>
      <c r="AH20" s="7"/>
      <c r="AI20" s="7"/>
      <c r="AJ20" s="7"/>
      <c r="AK20" s="7"/>
      <c r="AL20" s="7"/>
      <c r="AM20" s="7"/>
      <c r="AN20" s="7"/>
      <c r="AO20" s="7"/>
      <c r="AP20" s="7"/>
      <c r="AQ20" s="7"/>
      <c r="AR20" s="7"/>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s="9" customFormat="1" ht="35.25" customHeight="1" x14ac:dyDescent="0.25">
      <c r="A21" s="351"/>
      <c r="B21" s="351"/>
      <c r="C21" s="363"/>
      <c r="D21" s="389" t="s">
        <v>188</v>
      </c>
      <c r="E21" s="98" t="s">
        <v>281</v>
      </c>
      <c r="F21" s="139" t="s">
        <v>566</v>
      </c>
      <c r="G21" s="154">
        <v>0.04</v>
      </c>
      <c r="H21" s="57">
        <v>0.5</v>
      </c>
      <c r="I21" s="58">
        <v>0.5</v>
      </c>
      <c r="J21" s="58"/>
      <c r="K21" s="59"/>
      <c r="L21" s="6"/>
      <c r="M21" s="22">
        <f t="shared" si="0"/>
        <v>0.02</v>
      </c>
      <c r="N21" s="55"/>
      <c r="O21" s="56" t="s">
        <v>762</v>
      </c>
      <c r="P21" s="6"/>
      <c r="Q21" s="22">
        <f t="shared" si="1"/>
        <v>0.02</v>
      </c>
      <c r="R21" s="55"/>
      <c r="S21" s="56"/>
      <c r="T21" s="33"/>
      <c r="U21" s="22">
        <f t="shared" si="2"/>
        <v>0</v>
      </c>
      <c r="V21" s="55"/>
      <c r="W21" s="56"/>
      <c r="X21" s="33"/>
      <c r="Y21" s="22">
        <f t="shared" si="3"/>
        <v>0</v>
      </c>
      <c r="Z21" s="55"/>
      <c r="AA21" s="56"/>
      <c r="AB21" s="33"/>
      <c r="AC21" s="49">
        <f t="shared" si="4"/>
        <v>0</v>
      </c>
      <c r="AD21" s="46"/>
      <c r="AE21" s="7"/>
      <c r="AF21" s="7"/>
      <c r="AG21" s="7"/>
      <c r="AH21" s="7"/>
      <c r="AI21" s="7"/>
      <c r="AJ21" s="7"/>
      <c r="AK21" s="7"/>
      <c r="AL21" s="7"/>
      <c r="AM21" s="7"/>
      <c r="AN21" s="7"/>
      <c r="AO21" s="7"/>
      <c r="AP21" s="7"/>
      <c r="AQ21" s="7"/>
      <c r="AR21" s="7"/>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s="9" customFormat="1" ht="42.75" customHeight="1" x14ac:dyDescent="0.25">
      <c r="A22" s="351"/>
      <c r="B22" s="351"/>
      <c r="C22" s="363"/>
      <c r="D22" s="383"/>
      <c r="E22" s="98" t="s">
        <v>282</v>
      </c>
      <c r="F22" s="139" t="s">
        <v>567</v>
      </c>
      <c r="G22" s="154">
        <v>0.04</v>
      </c>
      <c r="H22" s="57">
        <v>1</v>
      </c>
      <c r="I22" s="58"/>
      <c r="J22" s="60"/>
      <c r="K22" s="61"/>
      <c r="L22" s="6"/>
      <c r="M22" s="22">
        <f t="shared" si="0"/>
        <v>0.04</v>
      </c>
      <c r="N22" s="55">
        <v>0.04</v>
      </c>
      <c r="O22" s="56" t="s">
        <v>763</v>
      </c>
      <c r="P22" s="6"/>
      <c r="Q22" s="22">
        <f t="shared" si="1"/>
        <v>0</v>
      </c>
      <c r="R22" s="55"/>
      <c r="S22" s="56"/>
      <c r="T22" s="33"/>
      <c r="U22" s="22">
        <f t="shared" si="2"/>
        <v>0</v>
      </c>
      <c r="V22" s="55"/>
      <c r="W22" s="56"/>
      <c r="X22" s="33"/>
      <c r="Y22" s="22">
        <f t="shared" si="3"/>
        <v>0</v>
      </c>
      <c r="Z22" s="55"/>
      <c r="AA22" s="56"/>
      <c r="AB22" s="33"/>
      <c r="AC22" s="49">
        <f t="shared" si="4"/>
        <v>0.04</v>
      </c>
      <c r="AD22" s="46"/>
      <c r="AE22" s="7"/>
      <c r="AF22" s="7"/>
      <c r="AG22" s="7"/>
      <c r="AH22" s="7"/>
      <c r="AI22" s="7"/>
      <c r="AJ22" s="7"/>
      <c r="AK22" s="7"/>
      <c r="AL22" s="7"/>
      <c r="AM22" s="7"/>
      <c r="AN22" s="7"/>
      <c r="AO22" s="7"/>
      <c r="AP22" s="7"/>
      <c r="AQ22" s="7"/>
      <c r="AR22" s="7"/>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s="9" customFormat="1" ht="35.25" customHeight="1" x14ac:dyDescent="0.25">
      <c r="A23" s="351"/>
      <c r="B23" s="351"/>
      <c r="C23" s="363"/>
      <c r="D23" s="383"/>
      <c r="E23" s="98" t="s">
        <v>283</v>
      </c>
      <c r="F23" s="139" t="s">
        <v>533</v>
      </c>
      <c r="G23" s="154">
        <v>0.04</v>
      </c>
      <c r="H23" s="57">
        <v>1</v>
      </c>
      <c r="I23" s="58"/>
      <c r="J23" s="60"/>
      <c r="K23" s="61"/>
      <c r="L23" s="6"/>
      <c r="M23" s="22">
        <f t="shared" si="0"/>
        <v>0.04</v>
      </c>
      <c r="N23" s="55">
        <v>0.04</v>
      </c>
      <c r="O23" s="56" t="s">
        <v>787</v>
      </c>
      <c r="P23" s="6"/>
      <c r="Q23" s="22">
        <f t="shared" si="1"/>
        <v>0</v>
      </c>
      <c r="R23" s="55"/>
      <c r="S23" s="56"/>
      <c r="T23" s="33"/>
      <c r="U23" s="22">
        <f t="shared" si="2"/>
        <v>0</v>
      </c>
      <c r="V23" s="55"/>
      <c r="W23" s="56"/>
      <c r="X23" s="33"/>
      <c r="Y23" s="22">
        <f t="shared" si="3"/>
        <v>0</v>
      </c>
      <c r="Z23" s="55"/>
      <c r="AA23" s="56"/>
      <c r="AB23" s="33"/>
      <c r="AC23" s="49">
        <f t="shared" si="4"/>
        <v>0.04</v>
      </c>
      <c r="AD23" s="46"/>
      <c r="AE23" s="7"/>
      <c r="AF23" s="7"/>
      <c r="AG23" s="7"/>
      <c r="AH23" s="7"/>
      <c r="AI23" s="7"/>
      <c r="AJ23" s="7"/>
      <c r="AK23" s="7"/>
      <c r="AL23" s="7"/>
      <c r="AM23" s="7"/>
      <c r="AN23" s="7"/>
      <c r="AO23" s="7"/>
      <c r="AP23" s="7"/>
      <c r="AQ23" s="7"/>
      <c r="AR23" s="7"/>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s="9" customFormat="1" ht="35.25" customHeight="1" x14ac:dyDescent="0.25">
      <c r="A24" s="351"/>
      <c r="B24" s="351"/>
      <c r="C24" s="363"/>
      <c r="D24" s="383"/>
      <c r="E24" s="98" t="s">
        <v>290</v>
      </c>
      <c r="F24" s="139" t="s">
        <v>568</v>
      </c>
      <c r="G24" s="154">
        <v>0.04</v>
      </c>
      <c r="H24" s="57"/>
      <c r="I24" s="58"/>
      <c r="J24" s="60"/>
      <c r="K24" s="61">
        <v>1</v>
      </c>
      <c r="L24" s="6"/>
      <c r="M24" s="22">
        <f t="shared" si="0"/>
        <v>0</v>
      </c>
      <c r="N24" s="55"/>
      <c r="O24" s="56"/>
      <c r="P24" s="6"/>
      <c r="Q24" s="22">
        <f t="shared" si="1"/>
        <v>0</v>
      </c>
      <c r="R24" s="55"/>
      <c r="S24" s="56"/>
      <c r="T24" s="33"/>
      <c r="U24" s="22">
        <f t="shared" si="2"/>
        <v>0</v>
      </c>
      <c r="V24" s="55"/>
      <c r="W24" s="56"/>
      <c r="X24" s="33"/>
      <c r="Y24" s="22">
        <f t="shared" si="3"/>
        <v>0.04</v>
      </c>
      <c r="Z24" s="55"/>
      <c r="AA24" s="56"/>
      <c r="AB24" s="33"/>
      <c r="AC24" s="49">
        <f t="shared" si="4"/>
        <v>0</v>
      </c>
      <c r="AD24" s="46"/>
      <c r="AE24" s="7"/>
      <c r="AF24" s="7"/>
      <c r="AG24" s="7"/>
      <c r="AH24" s="7"/>
      <c r="AI24" s="7"/>
      <c r="AJ24" s="7"/>
      <c r="AK24" s="7"/>
      <c r="AL24" s="7"/>
      <c r="AM24" s="7"/>
      <c r="AN24" s="7"/>
      <c r="AO24" s="7"/>
      <c r="AP24" s="7"/>
      <c r="AQ24" s="7"/>
      <c r="AR24" s="7"/>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s="9" customFormat="1" ht="35.25" customHeight="1" x14ac:dyDescent="0.25">
      <c r="A25" s="351"/>
      <c r="B25" s="351"/>
      <c r="C25" s="363"/>
      <c r="D25" s="383"/>
      <c r="E25" s="98" t="s">
        <v>291</v>
      </c>
      <c r="F25" s="139" t="s">
        <v>478</v>
      </c>
      <c r="G25" s="154">
        <v>0.04</v>
      </c>
      <c r="H25" s="57"/>
      <c r="I25" s="58"/>
      <c r="J25" s="60">
        <v>0.5</v>
      </c>
      <c r="K25" s="61">
        <v>0.5</v>
      </c>
      <c r="L25" s="6"/>
      <c r="M25" s="22">
        <f t="shared" si="0"/>
        <v>0</v>
      </c>
      <c r="N25" s="55"/>
      <c r="O25" s="56"/>
      <c r="P25" s="6"/>
      <c r="Q25" s="22">
        <f t="shared" si="1"/>
        <v>0</v>
      </c>
      <c r="R25" s="55"/>
      <c r="S25" s="56"/>
      <c r="T25" s="33"/>
      <c r="U25" s="22">
        <f t="shared" si="2"/>
        <v>0.02</v>
      </c>
      <c r="V25" s="55"/>
      <c r="W25" s="56"/>
      <c r="X25" s="33"/>
      <c r="Y25" s="22">
        <f t="shared" si="3"/>
        <v>0.02</v>
      </c>
      <c r="Z25" s="55"/>
      <c r="AA25" s="56"/>
      <c r="AB25" s="33"/>
      <c r="AC25" s="49">
        <f t="shared" si="4"/>
        <v>0</v>
      </c>
      <c r="AD25" s="46"/>
      <c r="AE25" s="7"/>
      <c r="AF25" s="7"/>
      <c r="AG25" s="7"/>
      <c r="AH25" s="7"/>
      <c r="AI25" s="7"/>
      <c r="AJ25" s="7"/>
      <c r="AK25" s="7"/>
      <c r="AL25" s="7"/>
      <c r="AM25" s="7"/>
      <c r="AN25" s="7"/>
      <c r="AO25" s="7"/>
      <c r="AP25" s="7"/>
      <c r="AQ25" s="7"/>
      <c r="AR25" s="7"/>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s="9" customFormat="1" ht="35.25" customHeight="1" x14ac:dyDescent="0.25">
      <c r="A26" s="351"/>
      <c r="B26" s="351"/>
      <c r="C26" s="363"/>
      <c r="D26" s="383"/>
      <c r="E26" s="98" t="s">
        <v>292</v>
      </c>
      <c r="F26" s="139" t="s">
        <v>478</v>
      </c>
      <c r="G26" s="154">
        <v>0.04</v>
      </c>
      <c r="H26" s="57"/>
      <c r="I26" s="58">
        <v>0.5</v>
      </c>
      <c r="J26" s="60"/>
      <c r="K26" s="61">
        <v>0.5</v>
      </c>
      <c r="L26" s="6"/>
      <c r="M26" s="22">
        <f t="shared" si="0"/>
        <v>0</v>
      </c>
      <c r="N26" s="55"/>
      <c r="O26" s="56"/>
      <c r="P26" s="6"/>
      <c r="Q26" s="22">
        <f t="shared" si="1"/>
        <v>0.02</v>
      </c>
      <c r="R26" s="55">
        <v>0.02</v>
      </c>
      <c r="S26" s="56" t="s">
        <v>786</v>
      </c>
      <c r="T26" s="33"/>
      <c r="U26" s="22">
        <f t="shared" si="2"/>
        <v>0</v>
      </c>
      <c r="V26" s="55"/>
      <c r="W26" s="56"/>
      <c r="X26" s="33"/>
      <c r="Y26" s="22">
        <f t="shared" si="3"/>
        <v>0.02</v>
      </c>
      <c r="Z26" s="55"/>
      <c r="AA26" s="56"/>
      <c r="AB26" s="33"/>
      <c r="AC26" s="49">
        <f t="shared" si="4"/>
        <v>0.02</v>
      </c>
      <c r="AD26" s="46"/>
      <c r="AE26" s="7"/>
      <c r="AF26" s="7"/>
      <c r="AG26" s="7"/>
      <c r="AH26" s="7"/>
      <c r="AI26" s="7"/>
      <c r="AJ26" s="7"/>
      <c r="AK26" s="7"/>
      <c r="AL26" s="7"/>
      <c r="AM26" s="7"/>
      <c r="AN26" s="7"/>
      <c r="AO26" s="7"/>
      <c r="AP26" s="7"/>
      <c r="AQ26" s="7"/>
      <c r="AR26" s="7"/>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s="9" customFormat="1" ht="35.25" customHeight="1" x14ac:dyDescent="0.25">
      <c r="A27" s="351"/>
      <c r="B27" s="351"/>
      <c r="C27" s="363"/>
      <c r="D27" s="383"/>
      <c r="E27" s="98" t="s">
        <v>293</v>
      </c>
      <c r="F27" s="139" t="s">
        <v>560</v>
      </c>
      <c r="G27" s="154">
        <v>0.04</v>
      </c>
      <c r="H27" s="57"/>
      <c r="I27" s="58"/>
      <c r="J27" s="60"/>
      <c r="K27" s="61">
        <v>1</v>
      </c>
      <c r="L27" s="6"/>
      <c r="M27" s="22">
        <f t="shared" si="0"/>
        <v>0</v>
      </c>
      <c r="N27" s="55"/>
      <c r="O27" s="56"/>
      <c r="P27" s="6"/>
      <c r="Q27" s="22">
        <f t="shared" si="1"/>
        <v>0</v>
      </c>
      <c r="R27" s="55"/>
      <c r="S27" s="56"/>
      <c r="T27" s="33"/>
      <c r="U27" s="22">
        <f t="shared" si="2"/>
        <v>0</v>
      </c>
      <c r="V27" s="55"/>
      <c r="W27" s="56"/>
      <c r="X27" s="33"/>
      <c r="Y27" s="22">
        <f t="shared" si="3"/>
        <v>0.04</v>
      </c>
      <c r="Z27" s="55"/>
      <c r="AA27" s="56"/>
      <c r="AB27" s="33"/>
      <c r="AC27" s="49">
        <f t="shared" si="4"/>
        <v>0</v>
      </c>
      <c r="AD27" s="46"/>
      <c r="AE27" s="7"/>
      <c r="AF27" s="7"/>
      <c r="AG27" s="7"/>
      <c r="AH27" s="7"/>
      <c r="AI27" s="7"/>
      <c r="AJ27" s="7"/>
      <c r="AK27" s="7"/>
      <c r="AL27" s="7"/>
      <c r="AM27" s="7"/>
      <c r="AN27" s="7"/>
      <c r="AO27" s="7"/>
      <c r="AP27" s="7"/>
      <c r="AQ27" s="7"/>
      <c r="AR27" s="7"/>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s="9" customFormat="1" ht="35.25" customHeight="1" x14ac:dyDescent="0.25">
      <c r="A28" s="351"/>
      <c r="B28" s="351"/>
      <c r="C28" s="363"/>
      <c r="D28" s="383"/>
      <c r="E28" s="98" t="s">
        <v>294</v>
      </c>
      <c r="F28" s="139" t="s">
        <v>556</v>
      </c>
      <c r="G28" s="154">
        <v>0.04</v>
      </c>
      <c r="H28" s="57"/>
      <c r="I28" s="58">
        <v>0.5</v>
      </c>
      <c r="J28" s="60"/>
      <c r="K28" s="61">
        <v>0.5</v>
      </c>
      <c r="L28" s="6"/>
      <c r="M28" s="22">
        <f>G28*H28</f>
        <v>0</v>
      </c>
      <c r="N28" s="55"/>
      <c r="O28" s="56"/>
      <c r="P28" s="6"/>
      <c r="Q28" s="22">
        <f>G28*I28</f>
        <v>0.02</v>
      </c>
      <c r="R28" s="55">
        <v>0.02</v>
      </c>
      <c r="S28" s="56" t="s">
        <v>785</v>
      </c>
      <c r="T28" s="33"/>
      <c r="U28" s="22">
        <f t="shared" si="2"/>
        <v>0</v>
      </c>
      <c r="V28" s="55"/>
      <c r="W28" s="56"/>
      <c r="X28" s="33"/>
      <c r="Y28" s="22">
        <f t="shared" si="3"/>
        <v>0.02</v>
      </c>
      <c r="Z28" s="55"/>
      <c r="AA28" s="56"/>
      <c r="AB28" s="33"/>
      <c r="AC28" s="49">
        <f t="shared" si="4"/>
        <v>0.02</v>
      </c>
      <c r="AD28" s="46"/>
      <c r="AE28" s="7"/>
      <c r="AF28" s="7"/>
      <c r="AG28" s="7"/>
      <c r="AH28" s="7"/>
      <c r="AI28" s="7"/>
      <c r="AJ28" s="7"/>
      <c r="AK28" s="7"/>
      <c r="AL28" s="7"/>
      <c r="AM28" s="7"/>
      <c r="AN28" s="7"/>
      <c r="AO28" s="7"/>
      <c r="AP28" s="7"/>
      <c r="AQ28" s="7"/>
      <c r="AR28" s="7"/>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s="9" customFormat="1" ht="35.25" customHeight="1" x14ac:dyDescent="0.25">
      <c r="A29" s="351"/>
      <c r="B29" s="351"/>
      <c r="C29" s="363"/>
      <c r="D29" s="383"/>
      <c r="E29" s="76" t="s">
        <v>420</v>
      </c>
      <c r="F29" s="139" t="s">
        <v>533</v>
      </c>
      <c r="G29" s="154">
        <v>0.04</v>
      </c>
      <c r="H29" s="57"/>
      <c r="I29" s="58"/>
      <c r="J29" s="60"/>
      <c r="K29" s="61">
        <v>1</v>
      </c>
      <c r="L29" s="6"/>
      <c r="M29" s="22">
        <f t="shared" ref="M29:M30" si="5">G29*H29</f>
        <v>0</v>
      </c>
      <c r="N29" s="55"/>
      <c r="O29" s="56"/>
      <c r="P29" s="6"/>
      <c r="Q29" s="22">
        <f t="shared" ref="Q29:Q30" si="6">G29*I29</f>
        <v>0</v>
      </c>
      <c r="R29" s="55"/>
      <c r="S29" s="56"/>
      <c r="T29" s="33"/>
      <c r="U29" s="22">
        <f t="shared" si="2"/>
        <v>0</v>
      </c>
      <c r="V29" s="55"/>
      <c r="W29" s="56"/>
      <c r="X29" s="33"/>
      <c r="Y29" s="22">
        <f t="shared" si="3"/>
        <v>0.04</v>
      </c>
      <c r="Z29" s="55"/>
      <c r="AA29" s="56"/>
      <c r="AB29" s="33"/>
      <c r="AC29" s="49">
        <f t="shared" si="4"/>
        <v>0</v>
      </c>
      <c r="AD29" s="46"/>
      <c r="AE29" s="7"/>
      <c r="AF29" s="7"/>
      <c r="AG29" s="7"/>
      <c r="AH29" s="7"/>
      <c r="AI29" s="7"/>
      <c r="AJ29" s="7"/>
      <c r="AK29" s="7"/>
      <c r="AL29" s="7"/>
      <c r="AM29" s="7"/>
      <c r="AN29" s="7"/>
      <c r="AO29" s="7"/>
      <c r="AP29" s="7"/>
      <c r="AQ29" s="7"/>
      <c r="AR29" s="7"/>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s="9" customFormat="1" ht="35.25" customHeight="1" x14ac:dyDescent="0.25">
      <c r="A30" s="351"/>
      <c r="B30" s="351"/>
      <c r="C30" s="363"/>
      <c r="D30" s="383"/>
      <c r="E30" s="202" t="s">
        <v>421</v>
      </c>
      <c r="F30" s="139" t="s">
        <v>533</v>
      </c>
      <c r="G30" s="154">
        <v>0.04</v>
      </c>
      <c r="H30" s="57"/>
      <c r="I30" s="58"/>
      <c r="J30" s="60"/>
      <c r="K30" s="61">
        <v>1</v>
      </c>
      <c r="L30" s="6"/>
      <c r="M30" s="22">
        <f t="shared" si="5"/>
        <v>0</v>
      </c>
      <c r="N30" s="55"/>
      <c r="O30" s="56"/>
      <c r="P30" s="6"/>
      <c r="Q30" s="22">
        <f t="shared" si="6"/>
        <v>0</v>
      </c>
      <c r="R30" s="55"/>
      <c r="S30" s="56"/>
      <c r="T30" s="33"/>
      <c r="U30" s="22">
        <f t="shared" si="2"/>
        <v>0</v>
      </c>
      <c r="V30" s="55"/>
      <c r="W30" s="56"/>
      <c r="X30" s="33"/>
      <c r="Y30" s="22">
        <f t="shared" si="3"/>
        <v>0.04</v>
      </c>
      <c r="Z30" s="55"/>
      <c r="AA30" s="56"/>
      <c r="AB30" s="33"/>
      <c r="AC30" s="49">
        <f t="shared" si="4"/>
        <v>0</v>
      </c>
      <c r="AD30" s="46"/>
      <c r="AE30" s="7"/>
      <c r="AF30" s="7"/>
      <c r="AG30" s="7"/>
      <c r="AH30" s="7"/>
      <c r="AI30" s="7"/>
      <c r="AJ30" s="7"/>
      <c r="AK30" s="7"/>
      <c r="AL30" s="7"/>
      <c r="AM30" s="7"/>
      <c r="AN30" s="7"/>
      <c r="AO30" s="7"/>
      <c r="AP30" s="7"/>
      <c r="AQ30" s="7"/>
      <c r="AR30" s="7"/>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s="9" customFormat="1" ht="44.25" customHeight="1" x14ac:dyDescent="0.25">
      <c r="A31" s="351"/>
      <c r="B31" s="351"/>
      <c r="C31" s="364"/>
      <c r="D31" s="382"/>
      <c r="E31" s="98" t="s">
        <v>295</v>
      </c>
      <c r="F31" s="139" t="s">
        <v>512</v>
      </c>
      <c r="G31" s="154">
        <v>0.05</v>
      </c>
      <c r="H31" s="57">
        <v>1</v>
      </c>
      <c r="I31" s="58"/>
      <c r="J31" s="60"/>
      <c r="K31" s="61"/>
      <c r="L31" s="6"/>
      <c r="M31" s="22">
        <f t="shared" si="0"/>
        <v>0.05</v>
      </c>
      <c r="N31" s="55">
        <v>0.05</v>
      </c>
      <c r="O31" s="56" t="s">
        <v>783</v>
      </c>
      <c r="P31" s="6" t="s">
        <v>455</v>
      </c>
      <c r="Q31" s="22">
        <f t="shared" si="1"/>
        <v>0</v>
      </c>
      <c r="R31" s="55"/>
      <c r="S31" s="56"/>
      <c r="T31" s="33"/>
      <c r="U31" s="22">
        <f t="shared" si="2"/>
        <v>0</v>
      </c>
      <c r="V31" s="55"/>
      <c r="W31" s="56"/>
      <c r="X31" s="33"/>
      <c r="Y31" s="22">
        <f t="shared" si="3"/>
        <v>0</v>
      </c>
      <c r="Z31" s="55"/>
      <c r="AA31" s="56"/>
      <c r="AB31" s="33"/>
      <c r="AC31" s="49">
        <f t="shared" si="4"/>
        <v>0.05</v>
      </c>
      <c r="AD31" s="46"/>
      <c r="AE31" s="7"/>
      <c r="AF31" s="7"/>
      <c r="AG31" s="7"/>
      <c r="AH31" s="7"/>
      <c r="AI31" s="7"/>
      <c r="AJ31" s="7"/>
      <c r="AK31" s="7"/>
      <c r="AL31" s="7"/>
      <c r="AM31" s="7"/>
      <c r="AN31" s="7"/>
      <c r="AO31" s="7"/>
      <c r="AP31" s="7"/>
      <c r="AQ31" s="7"/>
      <c r="AR31" s="7"/>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s="9" customFormat="1" ht="35.25" customHeight="1" x14ac:dyDescent="0.25">
      <c r="A32" s="351"/>
      <c r="B32" s="351"/>
      <c r="C32" s="365" t="s">
        <v>280</v>
      </c>
      <c r="D32" s="384" t="s">
        <v>192</v>
      </c>
      <c r="E32" s="98" t="s">
        <v>275</v>
      </c>
      <c r="F32" s="139" t="s">
        <v>515</v>
      </c>
      <c r="G32" s="154">
        <v>0.05</v>
      </c>
      <c r="H32" s="57">
        <v>1</v>
      </c>
      <c r="I32" s="58"/>
      <c r="J32" s="60"/>
      <c r="K32" s="61"/>
      <c r="L32" s="6"/>
      <c r="M32" s="22">
        <f t="shared" si="0"/>
        <v>0.05</v>
      </c>
      <c r="N32" s="55">
        <v>0.05</v>
      </c>
      <c r="O32" s="56" t="s">
        <v>784</v>
      </c>
      <c r="P32" s="6"/>
      <c r="Q32" s="22">
        <f t="shared" si="1"/>
        <v>0</v>
      </c>
      <c r="R32" s="55"/>
      <c r="S32" s="56"/>
      <c r="T32" s="33"/>
      <c r="U32" s="22">
        <f t="shared" si="2"/>
        <v>0</v>
      </c>
      <c r="V32" s="55"/>
      <c r="W32" s="56"/>
      <c r="X32" s="33"/>
      <c r="Y32" s="22">
        <f t="shared" si="3"/>
        <v>0</v>
      </c>
      <c r="Z32" s="55"/>
      <c r="AA32" s="56"/>
      <c r="AB32" s="33"/>
      <c r="AC32" s="49">
        <f t="shared" si="4"/>
        <v>0.05</v>
      </c>
      <c r="AD32" s="46"/>
      <c r="AE32" s="7"/>
      <c r="AF32" s="7"/>
      <c r="AG32" s="7"/>
      <c r="AH32" s="7"/>
      <c r="AI32" s="7"/>
      <c r="AJ32" s="7"/>
      <c r="AK32" s="7"/>
      <c r="AL32" s="7"/>
      <c r="AM32" s="7"/>
      <c r="AN32" s="7"/>
      <c r="AO32" s="7"/>
      <c r="AP32" s="7"/>
      <c r="AQ32" s="7"/>
      <c r="AR32" s="7"/>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s="9" customFormat="1" ht="35.25" customHeight="1" x14ac:dyDescent="0.25">
      <c r="A33" s="351"/>
      <c r="B33" s="351"/>
      <c r="C33" s="366"/>
      <c r="D33" s="385"/>
      <c r="E33" s="98" t="s">
        <v>276</v>
      </c>
      <c r="F33" s="139" t="s">
        <v>569</v>
      </c>
      <c r="G33" s="154">
        <v>0.05</v>
      </c>
      <c r="H33" s="57"/>
      <c r="I33" s="138"/>
      <c r="J33" s="58"/>
      <c r="K33" s="59">
        <v>1</v>
      </c>
      <c r="L33" s="6"/>
      <c r="M33" s="22">
        <f t="shared" si="0"/>
        <v>0</v>
      </c>
      <c r="N33" s="55"/>
      <c r="O33" s="56"/>
      <c r="P33" s="6"/>
      <c r="Q33" s="22">
        <f t="shared" si="1"/>
        <v>0</v>
      </c>
      <c r="R33" s="55"/>
      <c r="S33" s="56"/>
      <c r="T33" s="33"/>
      <c r="U33" s="22">
        <f t="shared" si="2"/>
        <v>0</v>
      </c>
      <c r="V33" s="55"/>
      <c r="W33" s="56"/>
      <c r="X33" s="33"/>
      <c r="Y33" s="22">
        <f t="shared" si="3"/>
        <v>0.05</v>
      </c>
      <c r="Z33" s="55"/>
      <c r="AA33" s="56"/>
      <c r="AB33" s="33"/>
      <c r="AC33" s="49">
        <f t="shared" si="4"/>
        <v>0</v>
      </c>
      <c r="AD33" s="46"/>
      <c r="AE33" s="7"/>
      <c r="AF33" s="7"/>
      <c r="AG33" s="7"/>
      <c r="AH33" s="7"/>
      <c r="AI33" s="7"/>
      <c r="AJ33" s="7"/>
      <c r="AK33" s="7"/>
      <c r="AL33" s="7"/>
      <c r="AM33" s="7"/>
      <c r="AN33" s="7"/>
      <c r="AO33" s="7"/>
      <c r="AP33" s="7"/>
      <c r="AQ33" s="7"/>
      <c r="AR33" s="7"/>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s="9" customFormat="1" ht="35.25" customHeight="1" x14ac:dyDescent="0.25">
      <c r="A34" s="351"/>
      <c r="B34" s="351"/>
      <c r="C34" s="366"/>
      <c r="D34" s="386"/>
      <c r="E34" s="74" t="s">
        <v>277</v>
      </c>
      <c r="F34" s="139" t="s">
        <v>569</v>
      </c>
      <c r="G34" s="154">
        <v>0.05</v>
      </c>
      <c r="H34" s="57"/>
      <c r="I34" s="138"/>
      <c r="J34" s="58">
        <v>1</v>
      </c>
      <c r="K34" s="152"/>
      <c r="L34" s="6"/>
      <c r="M34" s="22">
        <f t="shared" si="0"/>
        <v>0</v>
      </c>
      <c r="N34" s="55"/>
      <c r="O34" s="56"/>
      <c r="P34" s="6"/>
      <c r="Q34" s="22">
        <f t="shared" si="1"/>
        <v>0</v>
      </c>
      <c r="R34" s="55"/>
      <c r="S34" s="56"/>
      <c r="T34" s="33"/>
      <c r="U34" s="22">
        <f t="shared" si="2"/>
        <v>0.05</v>
      </c>
      <c r="V34" s="55"/>
      <c r="W34" s="56"/>
      <c r="X34" s="33"/>
      <c r="Y34" s="22">
        <f t="shared" si="3"/>
        <v>0</v>
      </c>
      <c r="Z34" s="55"/>
      <c r="AA34" s="56"/>
      <c r="AB34" s="33"/>
      <c r="AC34" s="49">
        <f t="shared" si="4"/>
        <v>0</v>
      </c>
      <c r="AD34" s="46"/>
      <c r="AE34" s="7"/>
      <c r="AF34" s="7"/>
      <c r="AG34" s="7"/>
      <c r="AH34" s="7"/>
      <c r="AI34" s="7"/>
      <c r="AJ34" s="7"/>
      <c r="AK34" s="7"/>
      <c r="AL34" s="7"/>
      <c r="AM34" s="7"/>
      <c r="AN34" s="7"/>
      <c r="AO34" s="7"/>
      <c r="AP34" s="7"/>
      <c r="AQ34" s="7"/>
      <c r="AR34" s="7"/>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ht="35.25" customHeight="1" x14ac:dyDescent="0.25">
      <c r="A35" s="351"/>
      <c r="B35" s="351"/>
      <c r="C35" s="366"/>
      <c r="D35" s="387" t="s">
        <v>193</v>
      </c>
      <c r="E35" s="75" t="s">
        <v>278</v>
      </c>
      <c r="F35" s="139" t="s">
        <v>541</v>
      </c>
      <c r="G35" s="154">
        <v>0.04</v>
      </c>
      <c r="H35" s="41"/>
      <c r="I35" s="39"/>
      <c r="J35" s="151">
        <v>1</v>
      </c>
      <c r="K35" s="40"/>
      <c r="L35" s="6"/>
      <c r="M35" s="22">
        <f t="shared" si="0"/>
        <v>0</v>
      </c>
      <c r="N35" s="26"/>
      <c r="O35" s="45"/>
      <c r="P35" s="6"/>
      <c r="Q35" s="22">
        <f t="shared" si="1"/>
        <v>0</v>
      </c>
      <c r="R35" s="26"/>
      <c r="S35" s="45"/>
      <c r="T35" s="34"/>
      <c r="U35" s="22">
        <f t="shared" si="2"/>
        <v>0.04</v>
      </c>
      <c r="V35" s="26"/>
      <c r="W35" s="45"/>
      <c r="X35" s="34"/>
      <c r="Y35" s="22">
        <f t="shared" si="3"/>
        <v>0</v>
      </c>
      <c r="Z35" s="26"/>
      <c r="AA35" s="45"/>
      <c r="AB35" s="34"/>
      <c r="AC35" s="49">
        <f t="shared" si="4"/>
        <v>0</v>
      </c>
      <c r="AD35" s="3"/>
      <c r="AE35" s="4"/>
      <c r="AF35" s="4"/>
      <c r="AG35" s="4"/>
      <c r="AH35" s="4"/>
      <c r="AI35" s="4"/>
      <c r="AJ35" s="4"/>
      <c r="AK35" s="4"/>
      <c r="AL35" s="4"/>
      <c r="AM35" s="4"/>
      <c r="AN35" s="4"/>
      <c r="AO35" s="4"/>
      <c r="AP35" s="4"/>
      <c r="AQ35" s="4"/>
      <c r="AR35" s="4"/>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row>
    <row r="36" spans="1:73" ht="35.25" customHeight="1" thickBot="1" x14ac:dyDescent="0.3">
      <c r="A36" s="352"/>
      <c r="B36" s="352"/>
      <c r="C36" s="367"/>
      <c r="D36" s="388"/>
      <c r="E36" s="75" t="s">
        <v>279</v>
      </c>
      <c r="F36" s="139" t="s">
        <v>570</v>
      </c>
      <c r="G36" s="154">
        <v>0.04</v>
      </c>
      <c r="H36" s="41"/>
      <c r="I36" s="39"/>
      <c r="J36" s="39"/>
      <c r="K36" s="40">
        <v>1</v>
      </c>
      <c r="L36" s="6"/>
      <c r="M36" s="22">
        <f t="shared" si="0"/>
        <v>0</v>
      </c>
      <c r="N36" s="26"/>
      <c r="O36" s="45"/>
      <c r="P36" s="6"/>
      <c r="Q36" s="22">
        <f t="shared" si="1"/>
        <v>0</v>
      </c>
      <c r="R36" s="26"/>
      <c r="S36" s="45"/>
      <c r="T36" s="34"/>
      <c r="U36" s="22">
        <f t="shared" si="2"/>
        <v>0</v>
      </c>
      <c r="V36" s="26"/>
      <c r="W36" s="45"/>
      <c r="X36" s="34"/>
      <c r="Y36" s="22">
        <f t="shared" si="3"/>
        <v>0.04</v>
      </c>
      <c r="Z36" s="26"/>
      <c r="AA36" s="45"/>
      <c r="AB36" s="34"/>
      <c r="AC36" s="49">
        <f t="shared" si="4"/>
        <v>0</v>
      </c>
      <c r="AD36" s="3"/>
      <c r="AE36" s="4"/>
      <c r="AF36" s="4"/>
      <c r="AG36" s="4"/>
      <c r="AH36" s="4"/>
      <c r="AI36" s="4"/>
      <c r="AJ36" s="4"/>
      <c r="AK36" s="4"/>
      <c r="AL36" s="4"/>
      <c r="AM36" s="4"/>
      <c r="AN36" s="4"/>
      <c r="AO36" s="4"/>
      <c r="AP36" s="4"/>
      <c r="AQ36" s="4"/>
      <c r="AR36" s="4"/>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row>
    <row r="37" spans="1:73" ht="28.5" customHeight="1" thickBot="1" x14ac:dyDescent="0.3">
      <c r="A37" s="70"/>
      <c r="B37" s="51"/>
      <c r="C37" s="54"/>
      <c r="D37" s="51"/>
      <c r="E37" s="51"/>
      <c r="F37" s="51"/>
      <c r="G37" s="155">
        <f>SUM(G13:G36)</f>
        <v>1.0000000000000002</v>
      </c>
      <c r="H37" s="29"/>
      <c r="I37" s="29"/>
      <c r="J37" s="29"/>
      <c r="K37" s="10"/>
      <c r="L37" s="6"/>
      <c r="M37" s="150">
        <f>SUM(M13:M36)</f>
        <v>0.24</v>
      </c>
      <c r="N37" s="28">
        <f>SUM(N13:N36)</f>
        <v>0.21999999999999997</v>
      </c>
      <c r="O37" s="25"/>
      <c r="P37" s="6"/>
      <c r="Q37" s="150">
        <f>SUM(Q13:Q36)</f>
        <v>0.12000000000000001</v>
      </c>
      <c r="R37" s="35">
        <f>SUM(R13:R36)</f>
        <v>0.08</v>
      </c>
      <c r="S37" s="25"/>
      <c r="T37" s="4"/>
      <c r="U37" s="150">
        <f>SUM(U13:U36)</f>
        <v>0.23</v>
      </c>
      <c r="V37" s="35">
        <f>SUM(V13:V36)</f>
        <v>0.08</v>
      </c>
      <c r="W37" s="25"/>
      <c r="X37" s="4"/>
      <c r="Y37" s="150">
        <f>SUM(Y13:Y36)</f>
        <v>0.40999999999999992</v>
      </c>
      <c r="Z37" s="35">
        <f>SUM(Z13:Z36)</f>
        <v>0</v>
      </c>
      <c r="AA37" s="25"/>
      <c r="AB37" s="34"/>
      <c r="AC37" s="69">
        <f>SUM(AC13:AC36)</f>
        <v>0.38</v>
      </c>
      <c r="AD37" s="47"/>
      <c r="AE37" s="4"/>
      <c r="AF37" s="4"/>
      <c r="AG37" s="4"/>
      <c r="AH37" s="4"/>
      <c r="AI37" s="4"/>
      <c r="AJ37" s="4"/>
      <c r="AK37" s="4"/>
      <c r="AL37" s="4"/>
      <c r="AM37" s="4"/>
      <c r="AN37" s="4"/>
      <c r="AO37" s="4"/>
      <c r="AP37" s="4"/>
      <c r="AQ37" s="4"/>
      <c r="AR37" s="4"/>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row>
    <row r="41" spans="1:73" x14ac:dyDescent="0.25">
      <c r="AA41" s="188">
        <f>Q37+U37+Y37+M37</f>
        <v>1</v>
      </c>
    </row>
  </sheetData>
  <mergeCells count="44">
    <mergeCell ref="V11:W11"/>
    <mergeCell ref="Y11:Y12"/>
    <mergeCell ref="A11:A12"/>
    <mergeCell ref="N11:O11"/>
    <mergeCell ref="Q11:Q12"/>
    <mergeCell ref="R11:S11"/>
    <mergeCell ref="B11:B12"/>
    <mergeCell ref="C11:C12"/>
    <mergeCell ref="H11:H12"/>
    <mergeCell ref="I11:I12"/>
    <mergeCell ref="J11:J12"/>
    <mergeCell ref="K11:K12"/>
    <mergeCell ref="M11:M12"/>
    <mergeCell ref="U11:U12"/>
    <mergeCell ref="D32:D34"/>
    <mergeCell ref="C32:C36"/>
    <mergeCell ref="D35:D36"/>
    <mergeCell ref="A13:A36"/>
    <mergeCell ref="B13:B36"/>
    <mergeCell ref="C13:C31"/>
    <mergeCell ref="D13:D20"/>
    <mergeCell ref="D21:D31"/>
    <mergeCell ref="A1:A3"/>
    <mergeCell ref="B1:G2"/>
    <mergeCell ref="H1:K1"/>
    <mergeCell ref="H2:K2"/>
    <mergeCell ref="B3:G3"/>
    <mergeCell ref="H3:K3"/>
    <mergeCell ref="A4:P4"/>
    <mergeCell ref="B5:C5"/>
    <mergeCell ref="B6:C6"/>
    <mergeCell ref="A8:C10"/>
    <mergeCell ref="D8:D12"/>
    <mergeCell ref="E8:E12"/>
    <mergeCell ref="F8:F12"/>
    <mergeCell ref="G8:G12"/>
    <mergeCell ref="H8:K10"/>
    <mergeCell ref="M8:AC8"/>
    <mergeCell ref="M10:O10"/>
    <mergeCell ref="Q10:S10"/>
    <mergeCell ref="U10:W10"/>
    <mergeCell ref="Y10:AA10"/>
    <mergeCell ref="AC10:AC12"/>
    <mergeCell ref="Z11:AA1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646A-691B-4B89-BA4C-BC9F80B0CCA8}">
  <sheetPr>
    <tabColor theme="3" tint="0.59999389629810485"/>
  </sheetPr>
  <dimension ref="A1:BU26"/>
  <sheetViews>
    <sheetView topLeftCell="F16" zoomScale="71" zoomScaleNormal="71" workbookViewId="0">
      <selection activeCell="M34" sqref="M34"/>
    </sheetView>
  </sheetViews>
  <sheetFormatPr baseColWidth="10" defaultRowHeight="11.25" x14ac:dyDescent="0.25"/>
  <cols>
    <col min="1" max="1" width="28" style="1" customWidth="1"/>
    <col min="2" max="2" width="23" style="1" customWidth="1"/>
    <col min="3" max="3" width="31.7109375" style="1" customWidth="1"/>
    <col min="4" max="4" width="44.7109375" style="1" customWidth="1"/>
    <col min="5" max="5" width="51.42578125" style="1" customWidth="1"/>
    <col min="6" max="6" width="13.5703125" style="1" customWidth="1"/>
    <col min="7" max="7" width="11.8554687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213</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214</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1"/>
      <c r="F12" s="301"/>
      <c r="G12" s="304"/>
      <c r="H12" s="380"/>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42.75" customHeight="1" thickBot="1" x14ac:dyDescent="0.3">
      <c r="A13" s="359" t="s">
        <v>184</v>
      </c>
      <c r="B13" s="360" t="s">
        <v>185</v>
      </c>
      <c r="C13" s="372" t="s">
        <v>186</v>
      </c>
      <c r="D13" s="393" t="s">
        <v>338</v>
      </c>
      <c r="E13" s="126" t="s">
        <v>375</v>
      </c>
      <c r="F13" s="192" t="s">
        <v>566</v>
      </c>
      <c r="G13" s="116">
        <v>7.0000000000000007E-2</v>
      </c>
      <c r="H13" s="212"/>
      <c r="I13" s="214">
        <v>1</v>
      </c>
      <c r="J13" s="131"/>
      <c r="K13" s="132"/>
      <c r="L13" s="6"/>
      <c r="M13" s="22">
        <f t="shared" ref="M13:M25" si="0">G13*H13</f>
        <v>0</v>
      </c>
      <c r="N13" s="212"/>
      <c r="O13" s="212"/>
      <c r="P13" s="6"/>
      <c r="Q13" s="22">
        <f t="shared" ref="Q13:Q25" si="1">G13*I13</f>
        <v>7.0000000000000007E-2</v>
      </c>
      <c r="R13" s="223">
        <v>7.0000000000000007E-2</v>
      </c>
      <c r="S13" s="44" t="s">
        <v>716</v>
      </c>
      <c r="T13" s="33"/>
      <c r="U13" s="21">
        <f>G13*J13</f>
        <v>0</v>
      </c>
      <c r="V13" s="27"/>
      <c r="W13" s="44"/>
      <c r="X13" s="33"/>
      <c r="Y13" s="21">
        <f>G13*K13</f>
        <v>0</v>
      </c>
      <c r="Z13" s="27"/>
      <c r="AA13" s="44"/>
      <c r="AB13" s="33"/>
      <c r="AC13" s="48" t="e">
        <f>R13+#REF!+V13+Z13</f>
        <v>#REF!</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45" customHeight="1" thickBot="1" x14ac:dyDescent="0.3">
      <c r="A14" s="348"/>
      <c r="B14" s="351"/>
      <c r="C14" s="363"/>
      <c r="D14" s="391"/>
      <c r="E14" s="75" t="s">
        <v>378</v>
      </c>
      <c r="F14" s="120" t="s">
        <v>494</v>
      </c>
      <c r="G14" s="116">
        <v>7.0000000000000007E-2</v>
      </c>
      <c r="H14" s="212"/>
      <c r="I14" s="215">
        <v>1</v>
      </c>
      <c r="J14" s="193"/>
      <c r="K14" s="194"/>
      <c r="L14" s="6"/>
      <c r="M14" s="22">
        <f t="shared" si="0"/>
        <v>0</v>
      </c>
      <c r="N14" s="212"/>
      <c r="O14" s="212"/>
      <c r="P14" s="6"/>
      <c r="Q14" s="22">
        <f t="shared" si="1"/>
        <v>7.0000000000000007E-2</v>
      </c>
      <c r="R14" s="224">
        <v>7.0000000000000007E-2</v>
      </c>
      <c r="S14" s="56" t="s">
        <v>715</v>
      </c>
      <c r="T14" s="33"/>
      <c r="U14" s="21">
        <f t="shared" ref="U14:U25" si="2">G14*J14</f>
        <v>0</v>
      </c>
      <c r="V14" s="55"/>
      <c r="W14" s="56"/>
      <c r="X14" s="33"/>
      <c r="Y14" s="21">
        <f t="shared" ref="Y14:Y25" si="3">G14*K14</f>
        <v>0</v>
      </c>
      <c r="Z14" s="55"/>
      <c r="AA14" s="56"/>
      <c r="AB14" s="33"/>
      <c r="AC14" s="49" t="e">
        <f>R14+#REF!+V14+Z14</f>
        <v>#REF!</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40.5" customHeight="1" thickBot="1" x14ac:dyDescent="0.3">
      <c r="A15" s="348"/>
      <c r="B15" s="351"/>
      <c r="C15" s="363"/>
      <c r="D15" s="391"/>
      <c r="E15" s="75" t="s">
        <v>296</v>
      </c>
      <c r="F15" s="195" t="s">
        <v>533</v>
      </c>
      <c r="G15" s="117">
        <v>7.0000000000000007E-2</v>
      </c>
      <c r="H15" s="104">
        <v>1</v>
      </c>
      <c r="I15" s="52"/>
      <c r="J15" s="52"/>
      <c r="K15" s="53"/>
      <c r="L15" s="6"/>
      <c r="M15" s="22">
        <f t="shared" si="0"/>
        <v>7.0000000000000007E-2</v>
      </c>
      <c r="N15" s="226">
        <v>7.0000000000000007E-2</v>
      </c>
      <c r="O15" s="213" t="s">
        <v>717</v>
      </c>
      <c r="P15" s="6"/>
      <c r="Q15" s="22">
        <f t="shared" si="1"/>
        <v>0</v>
      </c>
      <c r="R15" s="224"/>
      <c r="S15" s="56"/>
      <c r="T15" s="33"/>
      <c r="U15" s="21">
        <f t="shared" si="2"/>
        <v>0</v>
      </c>
      <c r="V15" s="55"/>
      <c r="W15" s="56"/>
      <c r="X15" s="33"/>
      <c r="Y15" s="21">
        <f t="shared" si="3"/>
        <v>0</v>
      </c>
      <c r="Z15" s="55"/>
      <c r="AA15" s="56"/>
      <c r="AB15" s="33"/>
      <c r="AC15" s="49">
        <f t="shared" ref="AC15:AC25" si="4">N15+R15+V15+Z15</f>
        <v>7.0000000000000007E-2</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35.25" customHeight="1" thickBot="1" x14ac:dyDescent="0.3">
      <c r="A16" s="348"/>
      <c r="B16" s="351"/>
      <c r="C16" s="363"/>
      <c r="D16" s="392"/>
      <c r="E16" s="75" t="s">
        <v>297</v>
      </c>
      <c r="F16" s="195" t="s">
        <v>482</v>
      </c>
      <c r="G16" s="117">
        <v>0.08</v>
      </c>
      <c r="H16" s="104">
        <v>0.25</v>
      </c>
      <c r="I16" s="52">
        <v>0.25</v>
      </c>
      <c r="J16" s="52">
        <v>0.25</v>
      </c>
      <c r="K16" s="53">
        <v>0.25</v>
      </c>
      <c r="L16" s="6"/>
      <c r="M16" s="22">
        <f t="shared" si="0"/>
        <v>0.02</v>
      </c>
      <c r="N16" s="224">
        <v>0.02</v>
      </c>
      <c r="O16" s="56" t="s">
        <v>718</v>
      </c>
      <c r="P16" s="6"/>
      <c r="Q16" s="22">
        <f t="shared" si="1"/>
        <v>0.02</v>
      </c>
      <c r="R16" s="224">
        <v>0.02</v>
      </c>
      <c r="S16" s="56" t="s">
        <v>718</v>
      </c>
      <c r="T16" s="33"/>
      <c r="U16" s="21">
        <f t="shared" si="2"/>
        <v>0.02</v>
      </c>
      <c r="V16" s="55"/>
      <c r="W16" s="56"/>
      <c r="X16" s="33"/>
      <c r="Y16" s="21">
        <f t="shared" si="3"/>
        <v>0.02</v>
      </c>
      <c r="Z16" s="55"/>
      <c r="AA16" s="56"/>
      <c r="AB16" s="33"/>
      <c r="AC16" s="49">
        <f t="shared" si="4"/>
        <v>0.04</v>
      </c>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ht="42" customHeight="1" thickBot="1" x14ac:dyDescent="0.3">
      <c r="A17" s="348"/>
      <c r="B17" s="351"/>
      <c r="C17" s="363"/>
      <c r="D17" s="390" t="s">
        <v>187</v>
      </c>
      <c r="E17" s="75" t="s">
        <v>298</v>
      </c>
      <c r="F17" s="195" t="s">
        <v>482</v>
      </c>
      <c r="G17" s="119">
        <v>0.08</v>
      </c>
      <c r="H17" s="104">
        <v>0.25</v>
      </c>
      <c r="I17" s="52">
        <v>0.25</v>
      </c>
      <c r="J17" s="52">
        <v>0.25</v>
      </c>
      <c r="K17" s="53">
        <v>0.25</v>
      </c>
      <c r="L17" s="6"/>
      <c r="M17" s="22">
        <f t="shared" si="0"/>
        <v>0.02</v>
      </c>
      <c r="N17" s="225">
        <v>0.02</v>
      </c>
      <c r="O17" s="45" t="s">
        <v>719</v>
      </c>
      <c r="P17" s="6"/>
      <c r="Q17" s="22">
        <f t="shared" si="1"/>
        <v>0.02</v>
      </c>
      <c r="R17" s="225">
        <v>0.02</v>
      </c>
      <c r="S17" s="56" t="s">
        <v>718</v>
      </c>
      <c r="T17" s="34"/>
      <c r="U17" s="21">
        <f t="shared" si="2"/>
        <v>0.02</v>
      </c>
      <c r="V17" s="26"/>
      <c r="W17" s="45"/>
      <c r="X17" s="34"/>
      <c r="Y17" s="21">
        <f t="shared" si="3"/>
        <v>0.02</v>
      </c>
      <c r="Z17" s="26"/>
      <c r="AA17" s="45"/>
      <c r="AB17" s="34"/>
      <c r="AC17" s="49">
        <f t="shared" si="4"/>
        <v>0.04</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42.75" customHeight="1" thickBot="1" x14ac:dyDescent="0.3">
      <c r="A18" s="348"/>
      <c r="B18" s="351"/>
      <c r="C18" s="363"/>
      <c r="D18" s="391"/>
      <c r="E18" s="75" t="s">
        <v>299</v>
      </c>
      <c r="F18" s="195" t="s">
        <v>482</v>
      </c>
      <c r="G18" s="119">
        <v>0.08</v>
      </c>
      <c r="H18" s="104">
        <v>0.25</v>
      </c>
      <c r="I18" s="52">
        <v>0.25</v>
      </c>
      <c r="J18" s="52">
        <v>0.25</v>
      </c>
      <c r="K18" s="53">
        <v>0.25</v>
      </c>
      <c r="L18" s="6"/>
      <c r="M18" s="22">
        <f t="shared" si="0"/>
        <v>0.02</v>
      </c>
      <c r="N18" s="225">
        <v>0.02</v>
      </c>
      <c r="O18" s="45" t="s">
        <v>720</v>
      </c>
      <c r="P18" s="6"/>
      <c r="Q18" s="22">
        <f t="shared" si="1"/>
        <v>0.02</v>
      </c>
      <c r="R18" s="225">
        <v>0.02</v>
      </c>
      <c r="S18" s="56" t="s">
        <v>720</v>
      </c>
      <c r="T18" s="34"/>
      <c r="U18" s="21">
        <f t="shared" si="2"/>
        <v>0.02</v>
      </c>
      <c r="V18" s="26"/>
      <c r="W18" s="45"/>
      <c r="X18" s="34"/>
      <c r="Y18" s="21">
        <f t="shared" si="3"/>
        <v>0.02</v>
      </c>
      <c r="Z18" s="26"/>
      <c r="AA18" s="45"/>
      <c r="AB18" s="34"/>
      <c r="AC18" s="49">
        <f t="shared" si="4"/>
        <v>0.04</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52.5" customHeight="1" thickBot="1" x14ac:dyDescent="0.3">
      <c r="A19" s="348"/>
      <c r="B19" s="351"/>
      <c r="C19" s="363"/>
      <c r="D19" s="391"/>
      <c r="E19" s="75" t="s">
        <v>376</v>
      </c>
      <c r="F19" s="195" t="s">
        <v>482</v>
      </c>
      <c r="G19" s="119">
        <v>0.08</v>
      </c>
      <c r="H19" s="104">
        <v>0.25</v>
      </c>
      <c r="I19" s="52">
        <v>0.25</v>
      </c>
      <c r="J19" s="52">
        <v>0.25</v>
      </c>
      <c r="K19" s="53">
        <v>0.25</v>
      </c>
      <c r="L19" s="6"/>
      <c r="M19" s="22">
        <f t="shared" si="0"/>
        <v>0.02</v>
      </c>
      <c r="N19" s="225">
        <v>0.02</v>
      </c>
      <c r="O19" s="45" t="s">
        <v>721</v>
      </c>
      <c r="P19" s="6"/>
      <c r="Q19" s="22">
        <f t="shared" si="1"/>
        <v>0.02</v>
      </c>
      <c r="R19" s="225">
        <v>0.02</v>
      </c>
      <c r="S19" s="45" t="s">
        <v>722</v>
      </c>
      <c r="T19" s="34"/>
      <c r="U19" s="21">
        <f t="shared" si="2"/>
        <v>0.02</v>
      </c>
      <c r="V19" s="225"/>
      <c r="W19" s="45"/>
      <c r="X19" s="34"/>
      <c r="Y19" s="21">
        <f t="shared" si="3"/>
        <v>0.02</v>
      </c>
      <c r="Z19" s="26"/>
      <c r="AA19" s="45"/>
      <c r="AB19" s="34"/>
      <c r="AC19" s="49">
        <f t="shared" si="4"/>
        <v>0.04</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54" customHeight="1" thickBot="1" x14ac:dyDescent="0.3">
      <c r="A20" s="348"/>
      <c r="B20" s="351"/>
      <c r="C20" s="363"/>
      <c r="D20" s="392"/>
      <c r="E20" s="75" t="s">
        <v>377</v>
      </c>
      <c r="F20" s="120" t="s">
        <v>494</v>
      </c>
      <c r="G20" s="117">
        <v>0.08</v>
      </c>
      <c r="H20" s="104"/>
      <c r="I20" s="52">
        <v>0.5</v>
      </c>
      <c r="J20" s="52"/>
      <c r="K20" s="53">
        <v>0.5</v>
      </c>
      <c r="L20" s="6"/>
      <c r="M20" s="22">
        <f t="shared" si="0"/>
        <v>0</v>
      </c>
      <c r="N20" s="225"/>
      <c r="O20" s="45"/>
      <c r="P20" s="6"/>
      <c r="Q20" s="22">
        <f t="shared" si="1"/>
        <v>0.04</v>
      </c>
      <c r="R20" s="225">
        <v>0.04</v>
      </c>
      <c r="S20" s="45" t="s">
        <v>723</v>
      </c>
      <c r="T20" s="34"/>
      <c r="U20" s="21">
        <f t="shared" si="2"/>
        <v>0</v>
      </c>
      <c r="V20" s="225"/>
      <c r="W20" s="45"/>
      <c r="X20" s="34"/>
      <c r="Y20" s="21">
        <f t="shared" si="3"/>
        <v>0.04</v>
      </c>
      <c r="Z20" s="26"/>
      <c r="AA20" s="45"/>
      <c r="AB20" s="34"/>
      <c r="AC20" s="49">
        <f t="shared" si="4"/>
        <v>0.04</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35.25" customHeight="1" thickBot="1" x14ac:dyDescent="0.3">
      <c r="A21" s="348"/>
      <c r="B21" s="351"/>
      <c r="C21" s="363"/>
      <c r="D21" s="390" t="s">
        <v>300</v>
      </c>
      <c r="E21" s="75" t="s">
        <v>301</v>
      </c>
      <c r="F21" s="195" t="s">
        <v>482</v>
      </c>
      <c r="G21" s="117">
        <v>0.08</v>
      </c>
      <c r="H21" s="104">
        <v>0.25</v>
      </c>
      <c r="I21" s="52">
        <v>0.25</v>
      </c>
      <c r="J21" s="52">
        <v>0.25</v>
      </c>
      <c r="K21" s="53">
        <v>0.25</v>
      </c>
      <c r="L21" s="6"/>
      <c r="M21" s="22">
        <f t="shared" si="0"/>
        <v>0.02</v>
      </c>
      <c r="N21" s="225" t="s">
        <v>725</v>
      </c>
      <c r="O21" s="45" t="s">
        <v>724</v>
      </c>
      <c r="P21" s="6"/>
      <c r="Q21" s="22">
        <f t="shared" si="1"/>
        <v>0.02</v>
      </c>
      <c r="R21" s="225">
        <v>0.02</v>
      </c>
      <c r="S21" s="45" t="s">
        <v>724</v>
      </c>
      <c r="T21" s="34"/>
      <c r="U21" s="21">
        <f t="shared" si="2"/>
        <v>0.02</v>
      </c>
      <c r="V21" s="225"/>
      <c r="W21" s="45"/>
      <c r="X21" s="34"/>
      <c r="Y21" s="21">
        <f>G21*K21</f>
        <v>0.02</v>
      </c>
      <c r="Z21" s="26"/>
      <c r="AA21" s="45"/>
      <c r="AB21" s="34"/>
      <c r="AC21" s="49" t="e">
        <f t="shared" si="4"/>
        <v>#VALUE!</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67.5" customHeight="1" thickBot="1" x14ac:dyDescent="0.3">
      <c r="A22" s="348"/>
      <c r="B22" s="351"/>
      <c r="C22" s="363"/>
      <c r="D22" s="391"/>
      <c r="E22" s="75" t="s">
        <v>302</v>
      </c>
      <c r="F22" s="195" t="s">
        <v>478</v>
      </c>
      <c r="G22" s="117">
        <v>0.08</v>
      </c>
      <c r="H22" s="104"/>
      <c r="I22" s="52">
        <v>0.5</v>
      </c>
      <c r="J22" s="52"/>
      <c r="K22" s="53">
        <v>0.5</v>
      </c>
      <c r="L22" s="6"/>
      <c r="M22" s="22">
        <f t="shared" si="0"/>
        <v>0</v>
      </c>
      <c r="N22" s="225"/>
      <c r="O22" s="45"/>
      <c r="P22" s="6"/>
      <c r="Q22" s="22">
        <f t="shared" si="1"/>
        <v>0.04</v>
      </c>
      <c r="R22" s="225">
        <v>0.04</v>
      </c>
      <c r="S22" s="45" t="s">
        <v>726</v>
      </c>
      <c r="T22" s="34"/>
      <c r="U22" s="21">
        <f t="shared" si="2"/>
        <v>0</v>
      </c>
      <c r="V22" s="225"/>
      <c r="W22" s="45"/>
      <c r="X22" s="34"/>
      <c r="Y22" s="21">
        <f t="shared" si="3"/>
        <v>0.04</v>
      </c>
      <c r="Z22" s="26"/>
      <c r="AA22" s="45"/>
      <c r="AB22" s="34"/>
      <c r="AC22" s="49">
        <f t="shared" si="4"/>
        <v>0.04</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42.75" customHeight="1" thickBot="1" x14ac:dyDescent="0.3">
      <c r="A23" s="348"/>
      <c r="B23" s="351"/>
      <c r="C23" s="363"/>
      <c r="D23" s="391"/>
      <c r="E23" s="75" t="s">
        <v>303</v>
      </c>
      <c r="F23" s="195" t="s">
        <v>593</v>
      </c>
      <c r="G23" s="117">
        <v>7.0000000000000007E-2</v>
      </c>
      <c r="H23" s="104">
        <v>0.5</v>
      </c>
      <c r="I23" s="52">
        <v>0.5</v>
      </c>
      <c r="J23" s="52"/>
      <c r="K23" s="53"/>
      <c r="L23" s="6"/>
      <c r="M23" s="22">
        <f t="shared" si="0"/>
        <v>3.5000000000000003E-2</v>
      </c>
      <c r="N23" s="225">
        <v>3.5000000000000003E-2</v>
      </c>
      <c r="O23" s="45" t="s">
        <v>727</v>
      </c>
      <c r="P23" s="6"/>
      <c r="Q23" s="22">
        <f t="shared" si="1"/>
        <v>3.5000000000000003E-2</v>
      </c>
      <c r="R23" s="225">
        <v>3.5000000000000003E-2</v>
      </c>
      <c r="S23" s="45" t="s">
        <v>728</v>
      </c>
      <c r="T23" s="34"/>
      <c r="U23" s="21">
        <f t="shared" si="2"/>
        <v>0</v>
      </c>
      <c r="V23" s="225"/>
      <c r="W23" s="45"/>
      <c r="X23" s="34"/>
      <c r="Y23" s="21">
        <f t="shared" si="3"/>
        <v>0</v>
      </c>
      <c r="Z23" s="26"/>
      <c r="AA23" s="45"/>
      <c r="AB23" s="34"/>
      <c r="AC23" s="49">
        <f t="shared" si="4"/>
        <v>7.0000000000000007E-2</v>
      </c>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41.25" customHeight="1" thickBot="1" x14ac:dyDescent="0.3">
      <c r="A24" s="348"/>
      <c r="B24" s="351"/>
      <c r="C24" s="363"/>
      <c r="D24" s="391"/>
      <c r="E24" s="75" t="s">
        <v>304</v>
      </c>
      <c r="F24" s="195" t="s">
        <v>592</v>
      </c>
      <c r="G24" s="117">
        <v>0.08</v>
      </c>
      <c r="H24" s="104">
        <v>0.25</v>
      </c>
      <c r="I24" s="52">
        <v>0.25</v>
      </c>
      <c r="J24" s="52">
        <v>0.25</v>
      </c>
      <c r="K24" s="53">
        <v>0.25</v>
      </c>
      <c r="L24" s="6"/>
      <c r="M24" s="22">
        <f t="shared" si="0"/>
        <v>0.02</v>
      </c>
      <c r="N24" s="225">
        <v>0.02</v>
      </c>
      <c r="O24" s="45" t="s">
        <v>729</v>
      </c>
      <c r="P24" s="6"/>
      <c r="Q24" s="22">
        <f t="shared" si="1"/>
        <v>0.02</v>
      </c>
      <c r="R24" s="225">
        <v>0.02</v>
      </c>
      <c r="S24" s="45" t="s">
        <v>729</v>
      </c>
      <c r="T24" s="34"/>
      <c r="U24" s="21">
        <f t="shared" si="2"/>
        <v>0.02</v>
      </c>
      <c r="V24" s="225"/>
      <c r="W24" s="45"/>
      <c r="X24" s="34"/>
      <c r="Y24" s="21">
        <f t="shared" si="3"/>
        <v>0.02</v>
      </c>
      <c r="Z24" s="26"/>
      <c r="AA24" s="45"/>
      <c r="AB24" s="34"/>
      <c r="AC24" s="49">
        <f t="shared" si="4"/>
        <v>0.04</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54" customHeight="1" thickBot="1" x14ac:dyDescent="0.3">
      <c r="A25" s="349"/>
      <c r="B25" s="352"/>
      <c r="C25" s="364"/>
      <c r="D25" s="392"/>
      <c r="E25" s="75" t="s">
        <v>594</v>
      </c>
      <c r="F25" s="195" t="s">
        <v>595</v>
      </c>
      <c r="G25" s="117">
        <v>0.08</v>
      </c>
      <c r="H25" s="104">
        <v>0.25</v>
      </c>
      <c r="I25" s="52">
        <v>0.25</v>
      </c>
      <c r="J25" s="52">
        <v>0.25</v>
      </c>
      <c r="K25" s="53">
        <v>0.25</v>
      </c>
      <c r="L25" s="6"/>
      <c r="M25" s="22">
        <f t="shared" si="0"/>
        <v>0.02</v>
      </c>
      <c r="N25" s="225">
        <v>0.02</v>
      </c>
      <c r="O25" s="45" t="s">
        <v>730</v>
      </c>
      <c r="P25" s="6"/>
      <c r="Q25" s="22">
        <f t="shared" si="1"/>
        <v>0.02</v>
      </c>
      <c r="R25" s="225">
        <v>0.02</v>
      </c>
      <c r="S25" s="45" t="s">
        <v>730</v>
      </c>
      <c r="T25" s="34"/>
      <c r="U25" s="21">
        <f t="shared" si="2"/>
        <v>0.02</v>
      </c>
      <c r="V25" s="225"/>
      <c r="W25" s="45"/>
      <c r="X25" s="34"/>
      <c r="Y25" s="21">
        <f t="shared" si="3"/>
        <v>0.02</v>
      </c>
      <c r="Z25" s="26"/>
      <c r="AA25" s="45"/>
      <c r="AB25" s="34"/>
      <c r="AC25" s="49">
        <f t="shared" si="4"/>
        <v>0.04</v>
      </c>
      <c r="AD25" s="3"/>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1:73" ht="28.5" customHeight="1" thickBot="1" x14ac:dyDescent="0.3">
      <c r="A26" s="70"/>
      <c r="B26" s="51"/>
      <c r="C26" s="54"/>
      <c r="D26" s="51"/>
      <c r="E26" s="51"/>
      <c r="F26" s="51"/>
      <c r="G26" s="66">
        <f>SUM(G13:G25)</f>
        <v>0.99999999999999978</v>
      </c>
      <c r="H26" s="29"/>
      <c r="I26" s="29"/>
      <c r="J26" s="29"/>
      <c r="K26" s="10"/>
      <c r="L26" s="6"/>
      <c r="M26" s="150">
        <f>SUM(M13:M25)</f>
        <v>0.24499999999999997</v>
      </c>
      <c r="N26" s="28">
        <f>SUM(N13:N25)</f>
        <v>0.22499999999999998</v>
      </c>
      <c r="O26" s="25"/>
      <c r="P26" s="6"/>
      <c r="Q26" s="150">
        <f>SUM(Q13:Q25)</f>
        <v>0.39500000000000002</v>
      </c>
      <c r="R26" s="35">
        <f>SUM(R13:R25)</f>
        <v>0.39500000000000002</v>
      </c>
      <c r="S26" s="25"/>
      <c r="T26" s="4"/>
      <c r="U26" s="150">
        <f>SUM(U13:U25)</f>
        <v>0.14000000000000001</v>
      </c>
      <c r="V26" s="35">
        <f>SUM(V13:V25)</f>
        <v>0</v>
      </c>
      <c r="W26" s="25"/>
      <c r="X26" s="4"/>
      <c r="Y26" s="150">
        <f>SUM(Y13:Y25)</f>
        <v>0.21999999999999997</v>
      </c>
      <c r="Z26" s="35">
        <f>SUM(Z13:Z25)</f>
        <v>0</v>
      </c>
      <c r="AA26" s="25"/>
      <c r="AB26" s="34"/>
      <c r="AC26" s="69" t="e">
        <f>SUM(AC13:AC25)</f>
        <v>#REF!</v>
      </c>
      <c r="AD26" s="47"/>
      <c r="AE26" s="4"/>
      <c r="AF26" s="4"/>
      <c r="AG26" s="4"/>
      <c r="AH26" s="4"/>
      <c r="AI26" s="4"/>
      <c r="AJ26" s="4"/>
      <c r="AK26" s="4"/>
      <c r="AL26" s="4"/>
      <c r="AM26" s="4"/>
      <c r="AN26" s="4"/>
      <c r="AO26" s="4"/>
      <c r="AP26" s="4"/>
      <c r="AQ26" s="4"/>
      <c r="AR26" s="4"/>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row>
  </sheetData>
  <mergeCells count="42">
    <mergeCell ref="A13:A25"/>
    <mergeCell ref="B13:B25"/>
    <mergeCell ref="C13:C25"/>
    <mergeCell ref="D17:D20"/>
    <mergeCell ref="D13:D16"/>
    <mergeCell ref="D21:D25"/>
    <mergeCell ref="J11:J12"/>
    <mergeCell ref="K11:K12"/>
    <mergeCell ref="M11:M12"/>
    <mergeCell ref="N11:O11"/>
    <mergeCell ref="Q11:Q12"/>
    <mergeCell ref="Q10:S10"/>
    <mergeCell ref="U10:W10"/>
    <mergeCell ref="Y10:AA10"/>
    <mergeCell ref="AC10:AC12"/>
    <mergeCell ref="U11:U12"/>
    <mergeCell ref="V11:W11"/>
    <mergeCell ref="Y11:Y12"/>
    <mergeCell ref="Z11:AA11"/>
    <mergeCell ref="R11:S11"/>
    <mergeCell ref="A4:P4"/>
    <mergeCell ref="B5:C5"/>
    <mergeCell ref="B6:C6"/>
    <mergeCell ref="A8:C10"/>
    <mergeCell ref="D8:D12"/>
    <mergeCell ref="E8:E12"/>
    <mergeCell ref="F8:F12"/>
    <mergeCell ref="G8:G12"/>
    <mergeCell ref="H8:K10"/>
    <mergeCell ref="M8:AC8"/>
    <mergeCell ref="A11:A12"/>
    <mergeCell ref="B11:B12"/>
    <mergeCell ref="C11:C12"/>
    <mergeCell ref="H11:H12"/>
    <mergeCell ref="I11:I12"/>
    <mergeCell ref="M10:O10"/>
    <mergeCell ref="A1:A3"/>
    <mergeCell ref="B1:G2"/>
    <mergeCell ref="H1:K1"/>
    <mergeCell ref="H2:K2"/>
    <mergeCell ref="B3:G3"/>
    <mergeCell ref="H3:K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CD28-EAFF-40DD-AFE4-98E4988AD4DE}">
  <sheetPr>
    <tabColor theme="3" tint="0.59999389629810485"/>
  </sheetPr>
  <dimension ref="A1:BU20"/>
  <sheetViews>
    <sheetView topLeftCell="D10" zoomScale="66" zoomScaleNormal="66" workbookViewId="0">
      <selection activeCell="J21" sqref="J21"/>
    </sheetView>
  </sheetViews>
  <sheetFormatPr baseColWidth="10" defaultRowHeight="11.25" x14ac:dyDescent="0.25"/>
  <cols>
    <col min="1" max="1" width="28" style="1" customWidth="1"/>
    <col min="2" max="2" width="23" style="1" customWidth="1"/>
    <col min="3" max="3" width="31.7109375" style="1" customWidth="1"/>
    <col min="4" max="4" width="36" style="1" customWidth="1"/>
    <col min="5" max="5" width="46.140625" style="1" customWidth="1"/>
    <col min="6" max="6" width="15.140625" style="1" customWidth="1"/>
    <col min="7" max="7" width="10.425781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183</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374</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0"/>
      <c r="B12" s="300"/>
      <c r="C12" s="300"/>
      <c r="D12" s="300"/>
      <c r="E12" s="300"/>
      <c r="F12" s="300"/>
      <c r="G12" s="304"/>
      <c r="H12" s="318"/>
      <c r="I12" s="318"/>
      <c r="J12" s="318"/>
      <c r="K12" s="318"/>
      <c r="L12" s="6"/>
      <c r="M12" s="344"/>
      <c r="N12" s="12" t="s">
        <v>9</v>
      </c>
      <c r="O12" s="13"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90.75" customHeight="1" x14ac:dyDescent="0.25">
      <c r="A13" s="347" t="s">
        <v>184</v>
      </c>
      <c r="B13" s="350" t="s">
        <v>185</v>
      </c>
      <c r="C13" s="362" t="s">
        <v>186</v>
      </c>
      <c r="D13" s="390" t="s">
        <v>338</v>
      </c>
      <c r="E13" s="74" t="s">
        <v>379</v>
      </c>
      <c r="F13" s="196" t="s">
        <v>531</v>
      </c>
      <c r="G13" s="116">
        <v>0.14000000000000001</v>
      </c>
      <c r="H13" s="57">
        <v>0.5</v>
      </c>
      <c r="I13" s="58"/>
      <c r="J13" s="58">
        <v>0.5</v>
      </c>
      <c r="K13" s="59"/>
      <c r="L13" s="6"/>
      <c r="M13" s="22">
        <f t="shared" ref="M13:M19" si="0">G13*H13</f>
        <v>7.0000000000000007E-2</v>
      </c>
      <c r="N13" s="55">
        <v>7.0000000000000007E-2</v>
      </c>
      <c r="O13" s="246" t="s">
        <v>712</v>
      </c>
      <c r="P13" s="6"/>
      <c r="Q13" s="22">
        <f t="shared" ref="Q13:Q18" si="1">G13*I13</f>
        <v>0</v>
      </c>
      <c r="R13" s="55"/>
      <c r="S13" s="56"/>
      <c r="T13" s="33"/>
      <c r="U13" s="22">
        <f t="shared" ref="U13:U19" si="2">G13*J13</f>
        <v>7.0000000000000007E-2</v>
      </c>
      <c r="V13" s="55">
        <v>7.0000000000000007E-2</v>
      </c>
      <c r="W13" s="56" t="s">
        <v>713</v>
      </c>
      <c r="X13" s="33"/>
      <c r="Y13" s="22">
        <f t="shared" ref="Y13:Y19" si="3">G13*K13</f>
        <v>0</v>
      </c>
      <c r="Z13" s="55"/>
      <c r="AA13" s="56"/>
      <c r="AB13" s="33"/>
      <c r="AC13" s="49">
        <f t="shared" ref="AC13:AC19" si="4">N13+R13+V13+Z13</f>
        <v>0.14000000000000001</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35.25" customHeight="1" x14ac:dyDescent="0.25">
      <c r="A14" s="348"/>
      <c r="B14" s="351"/>
      <c r="C14" s="363"/>
      <c r="D14" s="391"/>
      <c r="E14" s="74" t="s">
        <v>305</v>
      </c>
      <c r="F14" s="121" t="s">
        <v>516</v>
      </c>
      <c r="G14" s="116">
        <v>0.14000000000000001</v>
      </c>
      <c r="H14" s="57"/>
      <c r="I14" s="58"/>
      <c r="J14" s="58">
        <v>0.5</v>
      </c>
      <c r="K14" s="59">
        <v>0.5</v>
      </c>
      <c r="L14" s="6"/>
      <c r="M14" s="22">
        <f t="shared" si="0"/>
        <v>0</v>
      </c>
      <c r="N14" s="55"/>
      <c r="O14" s="56"/>
      <c r="P14" s="6"/>
      <c r="Q14" s="22">
        <f t="shared" si="1"/>
        <v>0</v>
      </c>
      <c r="R14" s="55"/>
      <c r="S14" s="56"/>
      <c r="T14" s="33"/>
      <c r="U14" s="22">
        <f t="shared" si="2"/>
        <v>7.0000000000000007E-2</v>
      </c>
      <c r="V14" s="55"/>
      <c r="W14" s="56"/>
      <c r="X14" s="33"/>
      <c r="Y14" s="22">
        <f t="shared" si="3"/>
        <v>7.0000000000000007E-2</v>
      </c>
      <c r="Z14" s="55"/>
      <c r="AA14" s="56"/>
      <c r="AB14" s="33"/>
      <c r="AC14" s="49">
        <f t="shared" si="4"/>
        <v>0</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39.75" customHeight="1" x14ac:dyDescent="0.25">
      <c r="A15" s="348"/>
      <c r="B15" s="351"/>
      <c r="C15" s="363"/>
      <c r="D15" s="392"/>
      <c r="E15" s="74" t="s">
        <v>306</v>
      </c>
      <c r="F15" s="198" t="s">
        <v>478</v>
      </c>
      <c r="G15" s="116">
        <v>0.14000000000000001</v>
      </c>
      <c r="H15" s="57"/>
      <c r="I15" s="58"/>
      <c r="J15" s="60">
        <v>0.5</v>
      </c>
      <c r="K15" s="61">
        <v>0.5</v>
      </c>
      <c r="L15" s="6"/>
      <c r="M15" s="22">
        <f t="shared" si="0"/>
        <v>0</v>
      </c>
      <c r="N15" s="55"/>
      <c r="O15" s="56"/>
      <c r="P15" s="6"/>
      <c r="Q15" s="22">
        <f t="shared" si="1"/>
        <v>0</v>
      </c>
      <c r="R15" s="55"/>
      <c r="S15" s="56"/>
      <c r="T15" s="33"/>
      <c r="U15" s="22">
        <f t="shared" si="2"/>
        <v>7.0000000000000007E-2</v>
      </c>
      <c r="V15" s="55">
        <v>7.0000000000000007E-2</v>
      </c>
      <c r="W15" s="56" t="s">
        <v>714</v>
      </c>
      <c r="X15" s="33"/>
      <c r="Y15" s="22">
        <f t="shared" si="3"/>
        <v>7.0000000000000007E-2</v>
      </c>
      <c r="Z15" s="55"/>
      <c r="AA15" s="56"/>
      <c r="AB15" s="33"/>
      <c r="AC15" s="49">
        <f t="shared" si="4"/>
        <v>7.0000000000000007E-2</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ht="39.75" customHeight="1" x14ac:dyDescent="0.25">
      <c r="A16" s="348"/>
      <c r="B16" s="351"/>
      <c r="C16" s="363"/>
      <c r="D16" s="363"/>
      <c r="E16" s="74" t="s">
        <v>591</v>
      </c>
      <c r="F16" s="198" t="s">
        <v>478</v>
      </c>
      <c r="G16" s="116">
        <v>0.14000000000000001</v>
      </c>
      <c r="H16" s="41"/>
      <c r="I16" s="58"/>
      <c r="J16" s="60">
        <v>0.5</v>
      </c>
      <c r="K16" s="61">
        <v>0.5</v>
      </c>
      <c r="L16" s="6"/>
      <c r="M16" s="22">
        <f t="shared" si="0"/>
        <v>0</v>
      </c>
      <c r="N16" s="26"/>
      <c r="O16" s="45"/>
      <c r="P16" s="6"/>
      <c r="Q16" s="22">
        <f t="shared" si="1"/>
        <v>0</v>
      </c>
      <c r="R16" s="26"/>
      <c r="S16" s="242"/>
      <c r="T16" s="34"/>
      <c r="U16" s="22">
        <f t="shared" si="2"/>
        <v>7.0000000000000007E-2</v>
      </c>
      <c r="V16" s="26"/>
      <c r="W16" s="45"/>
      <c r="X16" s="34"/>
      <c r="Y16" s="22">
        <f t="shared" si="3"/>
        <v>7.0000000000000007E-2</v>
      </c>
      <c r="Z16" s="26"/>
      <c r="AA16" s="45"/>
      <c r="AB16" s="34"/>
      <c r="AC16" s="49">
        <f t="shared" si="4"/>
        <v>0</v>
      </c>
      <c r="AD16" s="3"/>
      <c r="AE16" s="4"/>
      <c r="AF16" s="4"/>
      <c r="AG16" s="4"/>
      <c r="AH16" s="4"/>
      <c r="AI16" s="4"/>
      <c r="AJ16" s="4"/>
      <c r="AK16" s="4"/>
      <c r="AL16" s="4"/>
      <c r="AM16" s="4"/>
      <c r="AN16" s="4"/>
      <c r="AO16" s="4"/>
      <c r="AP16" s="4"/>
      <c r="AQ16" s="4"/>
      <c r="AR16" s="4"/>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60" x14ac:dyDescent="0.25">
      <c r="A17" s="348"/>
      <c r="B17" s="351"/>
      <c r="C17" s="363"/>
      <c r="D17" s="363"/>
      <c r="E17" s="197" t="s">
        <v>380</v>
      </c>
      <c r="F17" s="121" t="s">
        <v>471</v>
      </c>
      <c r="G17" s="116">
        <v>0.14000000000000001</v>
      </c>
      <c r="H17" s="57"/>
      <c r="I17" s="58"/>
      <c r="J17" s="58">
        <v>0.5</v>
      </c>
      <c r="K17" s="59">
        <v>0.5</v>
      </c>
      <c r="L17" s="6"/>
      <c r="M17" s="22">
        <f t="shared" si="0"/>
        <v>0</v>
      </c>
      <c r="N17" s="26"/>
      <c r="O17" s="45"/>
      <c r="P17" s="6"/>
      <c r="Q17" s="22">
        <f t="shared" si="1"/>
        <v>0</v>
      </c>
      <c r="R17" s="26"/>
      <c r="S17" s="45"/>
      <c r="T17" s="34"/>
      <c r="U17" s="22">
        <f t="shared" si="2"/>
        <v>7.0000000000000007E-2</v>
      </c>
      <c r="V17" s="26"/>
      <c r="W17" s="45"/>
      <c r="X17" s="34"/>
      <c r="Y17" s="22">
        <f t="shared" si="3"/>
        <v>7.0000000000000007E-2</v>
      </c>
      <c r="Z17" s="26"/>
      <c r="AA17" s="45"/>
      <c r="AB17" s="34"/>
      <c r="AC17" s="49">
        <f t="shared" si="4"/>
        <v>0</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30" x14ac:dyDescent="0.25">
      <c r="A18" s="348"/>
      <c r="B18" s="351"/>
      <c r="C18" s="363"/>
      <c r="D18" s="363"/>
      <c r="E18" s="216" t="s">
        <v>449</v>
      </c>
      <c r="F18" s="217" t="s">
        <v>476</v>
      </c>
      <c r="G18" s="116">
        <v>0.15</v>
      </c>
      <c r="H18" s="178"/>
      <c r="I18" s="138"/>
      <c r="J18" s="138"/>
      <c r="K18" s="179">
        <v>1</v>
      </c>
      <c r="L18" s="6"/>
      <c r="M18" s="22">
        <f t="shared" si="0"/>
        <v>0</v>
      </c>
      <c r="N18" s="26"/>
      <c r="O18" s="45"/>
      <c r="P18" s="6"/>
      <c r="Q18" s="22">
        <f t="shared" si="1"/>
        <v>0</v>
      </c>
      <c r="R18" s="26"/>
      <c r="S18" s="45"/>
      <c r="T18" s="34"/>
      <c r="U18" s="23"/>
      <c r="V18" s="26"/>
      <c r="W18" s="45"/>
      <c r="X18" s="34"/>
      <c r="Y18" s="23">
        <f t="shared" si="3"/>
        <v>0.15</v>
      </c>
      <c r="Z18" s="26"/>
      <c r="AA18" s="45"/>
      <c r="AB18" s="34"/>
      <c r="AC18" s="218">
        <f t="shared" si="4"/>
        <v>0</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48.75" customHeight="1" thickBot="1" x14ac:dyDescent="0.3">
      <c r="A19" s="394"/>
      <c r="B19" s="395"/>
      <c r="C19" s="396"/>
      <c r="D19" s="396"/>
      <c r="E19" s="78" t="s">
        <v>450</v>
      </c>
      <c r="F19" s="122" t="s">
        <v>571</v>
      </c>
      <c r="G19" s="116">
        <v>0.15</v>
      </c>
      <c r="H19" s="67"/>
      <c r="I19" s="64"/>
      <c r="J19" s="64"/>
      <c r="K19" s="65">
        <v>1</v>
      </c>
      <c r="L19" s="6"/>
      <c r="M19" s="22">
        <f t="shared" si="0"/>
        <v>0</v>
      </c>
      <c r="N19" s="26"/>
      <c r="O19" s="45"/>
      <c r="P19" s="6"/>
      <c r="Q19" s="22">
        <f>G19*I19</f>
        <v>0</v>
      </c>
      <c r="R19" s="26"/>
      <c r="S19" s="45"/>
      <c r="T19" s="34"/>
      <c r="U19" s="32">
        <f t="shared" si="2"/>
        <v>0</v>
      </c>
      <c r="V19" s="26"/>
      <c r="W19" s="45"/>
      <c r="X19" s="34"/>
      <c r="Y19" s="32">
        <f t="shared" si="3"/>
        <v>0.15</v>
      </c>
      <c r="Z19" s="26"/>
      <c r="AA19" s="45"/>
      <c r="AB19" s="34"/>
      <c r="AC19" s="68">
        <f t="shared" si="4"/>
        <v>0</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28.5" customHeight="1" thickBot="1" x14ac:dyDescent="0.3">
      <c r="A20" s="70"/>
      <c r="B20" s="51"/>
      <c r="C20" s="54"/>
      <c r="D20" s="51"/>
      <c r="E20" s="51"/>
      <c r="F20" s="51"/>
      <c r="G20" s="66">
        <f>SUM(G13:G19)</f>
        <v>1</v>
      </c>
      <c r="H20" s="29"/>
      <c r="I20" s="29"/>
      <c r="J20" s="29"/>
      <c r="K20" s="10"/>
      <c r="L20" s="6"/>
      <c r="M20" s="150">
        <f>SUM(M13:M19)</f>
        <v>7.0000000000000007E-2</v>
      </c>
      <c r="N20" s="28">
        <f>SUM(N13:N19)</f>
        <v>7.0000000000000007E-2</v>
      </c>
      <c r="O20" s="25"/>
      <c r="P20" s="6"/>
      <c r="Q20" s="150">
        <f>SUM(Q13:Q19)</f>
        <v>0</v>
      </c>
      <c r="R20" s="35">
        <f>SUM(R13:R19)</f>
        <v>0</v>
      </c>
      <c r="S20" s="25"/>
      <c r="T20" s="4"/>
      <c r="U20" s="150">
        <f>SUM(U13:U19)</f>
        <v>0.35000000000000003</v>
      </c>
      <c r="V20" s="35">
        <f>SUM(V13:V19)</f>
        <v>0.14000000000000001</v>
      </c>
      <c r="W20" s="25"/>
      <c r="X20" s="4"/>
      <c r="Y20" s="150">
        <f>SUM(Y13:Y19)</f>
        <v>0.58000000000000007</v>
      </c>
      <c r="Z20" s="35">
        <f>SUM(Z13:Z19)</f>
        <v>0</v>
      </c>
      <c r="AA20" s="25"/>
      <c r="AB20" s="34"/>
      <c r="AC20" s="69">
        <f>SUM(AC13:AC19)</f>
        <v>0.21000000000000002</v>
      </c>
      <c r="AD20" s="47"/>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sheetData>
  <mergeCells count="41">
    <mergeCell ref="R11:S11"/>
    <mergeCell ref="J11:J12"/>
    <mergeCell ref="K11:K12"/>
    <mergeCell ref="M11:M12"/>
    <mergeCell ref="N11:O11"/>
    <mergeCell ref="Q11:Q12"/>
    <mergeCell ref="H8:K10"/>
    <mergeCell ref="M8:AC8"/>
    <mergeCell ref="A11:A12"/>
    <mergeCell ref="B11:B12"/>
    <mergeCell ref="C11:C12"/>
    <mergeCell ref="H11:H12"/>
    <mergeCell ref="I11:I12"/>
    <mergeCell ref="M10:O10"/>
    <mergeCell ref="Q10:S10"/>
    <mergeCell ref="U10:W10"/>
    <mergeCell ref="Y10:AA10"/>
    <mergeCell ref="AC10:AC12"/>
    <mergeCell ref="U11:U12"/>
    <mergeCell ref="V11:W11"/>
    <mergeCell ref="Y11:Y12"/>
    <mergeCell ref="Z11:AA11"/>
    <mergeCell ref="H1:K1"/>
    <mergeCell ref="H2:K2"/>
    <mergeCell ref="B3:G3"/>
    <mergeCell ref="H3:K3"/>
    <mergeCell ref="A4:P4"/>
    <mergeCell ref="A13:A19"/>
    <mergeCell ref="B13:B19"/>
    <mergeCell ref="C13:C19"/>
    <mergeCell ref="D16:D19"/>
    <mergeCell ref="A1:A3"/>
    <mergeCell ref="B1:G2"/>
    <mergeCell ref="B5:C5"/>
    <mergeCell ref="B6:C6"/>
    <mergeCell ref="A8:C10"/>
    <mergeCell ref="D8:D12"/>
    <mergeCell ref="E8:E12"/>
    <mergeCell ref="F8:F12"/>
    <mergeCell ref="G8:G12"/>
    <mergeCell ref="D13:D1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0FC66-EC37-4082-ABC2-4A6139BD718C}">
  <sheetPr>
    <tabColor theme="3" tint="0.59999389629810485"/>
  </sheetPr>
  <dimension ref="A1:BU25"/>
  <sheetViews>
    <sheetView topLeftCell="F19" zoomScale="71" zoomScaleNormal="71" workbookViewId="0">
      <selection activeCell="W35" sqref="W35"/>
    </sheetView>
  </sheetViews>
  <sheetFormatPr baseColWidth="10" defaultRowHeight="11.25" x14ac:dyDescent="0.25"/>
  <cols>
    <col min="1" max="1" width="28" style="1" customWidth="1"/>
    <col min="2" max="2" width="23" style="1" customWidth="1"/>
    <col min="3" max="3" width="31.7109375" style="1" customWidth="1"/>
    <col min="4" max="4" width="51.85546875" style="1" customWidth="1"/>
    <col min="5" max="5" width="56.85546875" style="1" customWidth="1"/>
    <col min="6" max="6" width="15.5703125" style="1" customWidth="1"/>
    <col min="7" max="7" width="9.425781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45</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0"/>
      <c r="B12" s="300"/>
      <c r="C12" s="300"/>
      <c r="D12" s="300"/>
      <c r="E12" s="300"/>
      <c r="F12" s="300"/>
      <c r="G12" s="303"/>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50.25" customHeight="1" thickBot="1" x14ac:dyDescent="0.3">
      <c r="A13" s="156" t="s">
        <v>28</v>
      </c>
      <c r="B13" s="157" t="s">
        <v>55</v>
      </c>
      <c r="C13" s="123" t="s">
        <v>56</v>
      </c>
      <c r="D13" s="245" t="s">
        <v>57</v>
      </c>
      <c r="E13" s="123" t="s">
        <v>463</v>
      </c>
      <c r="F13" s="158" t="s">
        <v>464</v>
      </c>
      <c r="G13" s="238">
        <v>8.3000000000000004E-2</v>
      </c>
      <c r="H13" s="147">
        <v>1</v>
      </c>
      <c r="I13" s="37">
        <v>0.5</v>
      </c>
      <c r="J13" s="37"/>
      <c r="K13" s="38"/>
      <c r="L13" s="6"/>
      <c r="M13" s="21">
        <f>G13*H13</f>
        <v>8.3000000000000004E-2</v>
      </c>
      <c r="N13" s="27">
        <v>8.3000000000000004E-2</v>
      </c>
      <c r="O13" s="44" t="s">
        <v>655</v>
      </c>
      <c r="P13" s="6"/>
      <c r="Q13" s="21">
        <f>G13*I13</f>
        <v>4.1500000000000002E-2</v>
      </c>
      <c r="R13" s="27"/>
      <c r="S13" s="44"/>
      <c r="T13" s="33"/>
      <c r="U13" s="21">
        <f>G13*J13</f>
        <v>0</v>
      </c>
      <c r="V13" s="27"/>
      <c r="W13" s="44"/>
      <c r="X13" s="33"/>
      <c r="Y13" s="21">
        <f>G13*K13</f>
        <v>0</v>
      </c>
      <c r="Z13" s="27"/>
      <c r="AA13" s="44"/>
      <c r="AB13" s="33"/>
      <c r="AC13" s="48">
        <f>N13+R13+V13+Z13</f>
        <v>8.3000000000000004E-2</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ht="56.25" customHeight="1" thickBot="1" x14ac:dyDescent="0.3">
      <c r="A14" s="397" t="s">
        <v>184</v>
      </c>
      <c r="B14" s="350" t="s">
        <v>185</v>
      </c>
      <c r="C14" s="71" t="s">
        <v>186</v>
      </c>
      <c r="D14" s="71" t="s">
        <v>188</v>
      </c>
      <c r="E14" s="71" t="s">
        <v>438</v>
      </c>
      <c r="F14" s="82" t="s">
        <v>515</v>
      </c>
      <c r="G14" s="238">
        <v>8.3000000000000004E-2</v>
      </c>
      <c r="H14" s="149">
        <v>1</v>
      </c>
      <c r="I14" s="39"/>
      <c r="J14" s="39"/>
      <c r="K14" s="40"/>
      <c r="L14" s="6"/>
      <c r="M14" s="21">
        <f t="shared" ref="M14:M24" si="0">G14*H14</f>
        <v>8.3000000000000004E-2</v>
      </c>
      <c r="N14" s="26">
        <v>8.3000000000000004E-2</v>
      </c>
      <c r="O14" s="45" t="s">
        <v>656</v>
      </c>
      <c r="P14" s="6"/>
      <c r="Q14" s="22">
        <f t="shared" ref="Q14:Q24" si="1">G14*I14</f>
        <v>0</v>
      </c>
      <c r="R14" s="26"/>
      <c r="S14" s="45"/>
      <c r="T14" s="34"/>
      <c r="U14" s="22">
        <f t="shared" ref="U14:U24" si="2">G14*J14</f>
        <v>0</v>
      </c>
      <c r="V14" s="26"/>
      <c r="W14" s="45"/>
      <c r="X14" s="34"/>
      <c r="Y14" s="22">
        <f t="shared" ref="Y14:Y24" si="3">G14*K14</f>
        <v>0</v>
      </c>
      <c r="Z14" s="26"/>
      <c r="AA14" s="45"/>
      <c r="AB14" s="34"/>
      <c r="AC14" s="49">
        <f t="shared" ref="AC14:AC24" si="4">N14+R14+V14+Z14</f>
        <v>8.3000000000000004E-2</v>
      </c>
      <c r="AD14" s="3"/>
      <c r="AE14" s="4"/>
      <c r="AF14" s="4"/>
      <c r="AG14" s="4"/>
      <c r="AH14" s="4"/>
      <c r="AI14" s="4"/>
      <c r="AJ14" s="4"/>
      <c r="AK14" s="4"/>
      <c r="AL14" s="4"/>
      <c r="AM14" s="4"/>
      <c r="AN14" s="4"/>
      <c r="AO14" s="4"/>
      <c r="AP14" s="4"/>
      <c r="AQ14" s="4"/>
      <c r="AR14" s="4"/>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35.25" customHeight="1" thickBot="1" x14ac:dyDescent="0.3">
      <c r="A15" s="397"/>
      <c r="B15" s="351"/>
      <c r="C15" s="384" t="s">
        <v>196</v>
      </c>
      <c r="D15" s="384" t="s">
        <v>440</v>
      </c>
      <c r="E15" s="93" t="s">
        <v>439</v>
      </c>
      <c r="F15" s="82" t="s">
        <v>572</v>
      </c>
      <c r="G15" s="238">
        <v>8.3000000000000004E-2</v>
      </c>
      <c r="H15" s="149"/>
      <c r="I15" s="39"/>
      <c r="J15" s="39">
        <v>0.5</v>
      </c>
      <c r="K15" s="40">
        <v>0.5</v>
      </c>
      <c r="L15" s="6"/>
      <c r="M15" s="21">
        <f t="shared" si="0"/>
        <v>0</v>
      </c>
      <c r="N15" s="26"/>
      <c r="O15" s="45"/>
      <c r="P15" s="6"/>
      <c r="Q15" s="22">
        <f t="shared" si="1"/>
        <v>0</v>
      </c>
      <c r="R15" s="26"/>
      <c r="S15" s="45"/>
      <c r="T15" s="34"/>
      <c r="U15" s="22">
        <f t="shared" si="2"/>
        <v>4.1500000000000002E-2</v>
      </c>
      <c r="V15" s="26"/>
      <c r="W15" s="45"/>
      <c r="X15" s="34"/>
      <c r="Y15" s="22">
        <f t="shared" si="3"/>
        <v>4.1500000000000002E-2</v>
      </c>
      <c r="Z15" s="26"/>
      <c r="AA15" s="45"/>
      <c r="AB15" s="34"/>
      <c r="AC15" s="49">
        <f t="shared" si="4"/>
        <v>0</v>
      </c>
      <c r="AD15" s="3"/>
      <c r="AE15" s="4"/>
      <c r="AF15" s="4"/>
      <c r="AG15" s="4"/>
      <c r="AH15" s="4"/>
      <c r="AI15" s="4"/>
      <c r="AJ15" s="4"/>
      <c r="AK15" s="4"/>
      <c r="AL15" s="4"/>
      <c r="AM15" s="4"/>
      <c r="AN15" s="4"/>
      <c r="AO15" s="4"/>
      <c r="AP15" s="4"/>
      <c r="AQ15" s="4"/>
      <c r="AR15" s="4"/>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41.25" customHeight="1" thickBot="1" x14ac:dyDescent="0.3">
      <c r="A16" s="397"/>
      <c r="B16" s="352"/>
      <c r="C16" s="386"/>
      <c r="D16" s="386"/>
      <c r="E16" s="93" t="s">
        <v>205</v>
      </c>
      <c r="F16" s="82" t="s">
        <v>479</v>
      </c>
      <c r="G16" s="238">
        <v>8.3000000000000004E-2</v>
      </c>
      <c r="H16" s="149">
        <v>0.5</v>
      </c>
      <c r="I16" s="39">
        <v>0.5</v>
      </c>
      <c r="J16" s="39"/>
      <c r="K16" s="40"/>
      <c r="L16" s="6"/>
      <c r="M16" s="21">
        <f t="shared" si="0"/>
        <v>4.1500000000000002E-2</v>
      </c>
      <c r="N16" s="26">
        <v>4.2000000000000003E-2</v>
      </c>
      <c r="O16" s="45" t="s">
        <v>657</v>
      </c>
      <c r="P16" s="6"/>
      <c r="Q16" s="22">
        <f t="shared" si="1"/>
        <v>4.1500000000000002E-2</v>
      </c>
      <c r="R16" s="26">
        <v>4.2000000000000003E-2</v>
      </c>
      <c r="S16" s="45" t="s">
        <v>657</v>
      </c>
      <c r="T16" s="34"/>
      <c r="U16" s="22">
        <f t="shared" si="2"/>
        <v>0</v>
      </c>
      <c r="V16" s="26"/>
      <c r="W16" s="45"/>
      <c r="X16" s="34"/>
      <c r="Y16" s="22"/>
      <c r="Z16" s="26"/>
      <c r="AA16" s="45"/>
      <c r="AB16" s="34"/>
      <c r="AC16" s="49"/>
      <c r="AD16" s="3"/>
      <c r="AE16" s="4"/>
      <c r="AF16" s="4"/>
      <c r="AG16" s="4"/>
      <c r="AH16" s="4"/>
      <c r="AI16" s="4"/>
      <c r="AJ16" s="4"/>
      <c r="AK16" s="4"/>
      <c r="AL16" s="4"/>
      <c r="AM16" s="4"/>
      <c r="AN16" s="4"/>
      <c r="AO16" s="4"/>
      <c r="AP16" s="4"/>
      <c r="AQ16" s="4"/>
      <c r="AR16" s="4"/>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40.5" customHeight="1" thickBot="1" x14ac:dyDescent="0.3">
      <c r="A17" s="397"/>
      <c r="B17" s="350" t="s">
        <v>197</v>
      </c>
      <c r="C17" s="362" t="s">
        <v>198</v>
      </c>
      <c r="D17" s="362" t="s">
        <v>199</v>
      </c>
      <c r="E17" s="71" t="s">
        <v>441</v>
      </c>
      <c r="F17" s="82" t="s">
        <v>471</v>
      </c>
      <c r="G17" s="238">
        <v>8.3000000000000004E-2</v>
      </c>
      <c r="H17" s="149">
        <v>0.25</v>
      </c>
      <c r="I17" s="39">
        <v>0.25</v>
      </c>
      <c r="J17" s="39">
        <v>0.25</v>
      </c>
      <c r="K17" s="40">
        <v>0.25</v>
      </c>
      <c r="L17" s="6"/>
      <c r="M17" s="21">
        <f t="shared" si="0"/>
        <v>2.0750000000000001E-2</v>
      </c>
      <c r="N17" s="26">
        <v>2.1000000000000001E-2</v>
      </c>
      <c r="O17" s="45" t="s">
        <v>659</v>
      </c>
      <c r="P17" s="6"/>
      <c r="Q17" s="22">
        <f t="shared" si="1"/>
        <v>2.0750000000000001E-2</v>
      </c>
      <c r="R17" s="26">
        <v>2.1000000000000001E-2</v>
      </c>
      <c r="S17" s="45" t="s">
        <v>658</v>
      </c>
      <c r="T17" s="34"/>
      <c r="U17" s="22">
        <f t="shared" si="2"/>
        <v>2.0750000000000001E-2</v>
      </c>
      <c r="V17" s="26"/>
      <c r="W17" s="45"/>
      <c r="X17" s="34"/>
      <c r="Y17" s="22">
        <f t="shared" si="3"/>
        <v>2.0750000000000001E-2</v>
      </c>
      <c r="Z17" s="26"/>
      <c r="AA17" s="45"/>
      <c r="AB17" s="34"/>
      <c r="AC17" s="49">
        <f t="shared" si="4"/>
        <v>4.2000000000000003E-2</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35.25" customHeight="1" thickBot="1" x14ac:dyDescent="0.3">
      <c r="A18" s="137"/>
      <c r="B18" s="352"/>
      <c r="C18" s="364"/>
      <c r="D18" s="364"/>
      <c r="E18" s="71" t="s">
        <v>442</v>
      </c>
      <c r="F18" s="82" t="s">
        <v>661</v>
      </c>
      <c r="G18" s="238">
        <v>8.3000000000000004E-2</v>
      </c>
      <c r="H18" s="149">
        <v>1</v>
      </c>
      <c r="I18" s="39"/>
      <c r="J18" s="39"/>
      <c r="K18" s="40"/>
      <c r="L18" s="6"/>
      <c r="M18" s="21">
        <f t="shared" si="0"/>
        <v>8.3000000000000004E-2</v>
      </c>
      <c r="N18" s="26">
        <v>8.3000000000000004E-2</v>
      </c>
      <c r="O18" s="45" t="s">
        <v>660</v>
      </c>
      <c r="P18" s="6"/>
      <c r="Q18" s="22">
        <f t="shared" si="1"/>
        <v>0</v>
      </c>
      <c r="R18" s="26"/>
      <c r="S18" s="45"/>
      <c r="T18" s="34"/>
      <c r="U18" s="22">
        <f t="shared" si="2"/>
        <v>0</v>
      </c>
      <c r="V18" s="26"/>
      <c r="W18" s="45"/>
      <c r="X18" s="34"/>
      <c r="Y18" s="22"/>
      <c r="Z18" s="26"/>
      <c r="AA18" s="45"/>
      <c r="AB18" s="34"/>
      <c r="AC18" s="49">
        <f t="shared" si="4"/>
        <v>8.3000000000000004E-2</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52.5" customHeight="1" thickBot="1" x14ac:dyDescent="0.3">
      <c r="A19" s="397" t="s">
        <v>200</v>
      </c>
      <c r="B19" s="398" t="s">
        <v>201</v>
      </c>
      <c r="C19" s="370" t="s">
        <v>204</v>
      </c>
      <c r="D19" s="269" t="s">
        <v>598</v>
      </c>
      <c r="E19" s="100" t="s">
        <v>465</v>
      </c>
      <c r="F19" s="82" t="s">
        <v>479</v>
      </c>
      <c r="G19" s="238">
        <v>8.3000000000000004E-2</v>
      </c>
      <c r="H19" s="148">
        <v>0.25</v>
      </c>
      <c r="I19" s="58">
        <v>0.25</v>
      </c>
      <c r="J19" s="39">
        <v>0.25</v>
      </c>
      <c r="K19" s="40">
        <v>0.05</v>
      </c>
      <c r="L19" s="6"/>
      <c r="M19" s="21">
        <f t="shared" si="0"/>
        <v>2.0750000000000001E-2</v>
      </c>
      <c r="N19" s="26"/>
      <c r="O19" s="45"/>
      <c r="P19" s="6"/>
      <c r="Q19" s="22">
        <f t="shared" si="1"/>
        <v>2.0750000000000001E-2</v>
      </c>
      <c r="R19" s="26"/>
      <c r="S19" s="45"/>
      <c r="T19" s="34"/>
      <c r="U19" s="22">
        <f t="shared" si="2"/>
        <v>2.0750000000000001E-2</v>
      </c>
      <c r="V19" s="26"/>
      <c r="W19" s="45"/>
      <c r="X19" s="34"/>
      <c r="Y19" s="22">
        <f t="shared" si="3"/>
        <v>4.15E-3</v>
      </c>
      <c r="Z19" s="26"/>
      <c r="AA19" s="45"/>
      <c r="AB19" s="34"/>
      <c r="AC19" s="49">
        <f t="shared" si="4"/>
        <v>0</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35.25" customHeight="1" thickBot="1" x14ac:dyDescent="0.3">
      <c r="A20" s="397"/>
      <c r="B20" s="398"/>
      <c r="C20" s="370"/>
      <c r="D20" s="93" t="s">
        <v>599</v>
      </c>
      <c r="E20" s="100" t="s">
        <v>526</v>
      </c>
      <c r="F20" s="83" t="s">
        <v>513</v>
      </c>
      <c r="G20" s="238">
        <v>8.3000000000000004E-2</v>
      </c>
      <c r="H20" s="148"/>
      <c r="I20" s="58"/>
      <c r="J20" s="39"/>
      <c r="K20" s="40">
        <v>1</v>
      </c>
      <c r="L20" s="6"/>
      <c r="M20" s="21">
        <f t="shared" si="0"/>
        <v>0</v>
      </c>
      <c r="N20" s="26"/>
      <c r="O20" s="45"/>
      <c r="P20" s="6"/>
      <c r="Q20" s="22">
        <f t="shared" si="1"/>
        <v>0</v>
      </c>
      <c r="R20" s="26"/>
      <c r="S20" s="45"/>
      <c r="T20" s="34"/>
      <c r="U20" s="22">
        <f t="shared" si="2"/>
        <v>0</v>
      </c>
      <c r="V20" s="26"/>
      <c r="W20" s="45"/>
      <c r="X20" s="34"/>
      <c r="Y20" s="22">
        <f t="shared" si="3"/>
        <v>8.3000000000000004E-2</v>
      </c>
      <c r="Z20" s="26"/>
      <c r="AA20" s="45"/>
      <c r="AB20" s="34"/>
      <c r="AC20" s="49">
        <f t="shared" si="4"/>
        <v>0</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41.25" customHeight="1" thickBot="1" x14ac:dyDescent="0.3">
      <c r="A21" s="397"/>
      <c r="B21" s="398"/>
      <c r="C21" s="370"/>
      <c r="D21" s="93" t="s">
        <v>206</v>
      </c>
      <c r="E21" s="100" t="s">
        <v>443</v>
      </c>
      <c r="F21" s="83" t="s">
        <v>573</v>
      </c>
      <c r="G21" s="238">
        <v>8.3000000000000004E-2</v>
      </c>
      <c r="H21" s="149">
        <v>1</v>
      </c>
      <c r="I21" s="39"/>
      <c r="J21" s="39"/>
      <c r="K21" s="40"/>
      <c r="L21" s="6"/>
      <c r="M21" s="21">
        <f t="shared" si="0"/>
        <v>8.3000000000000004E-2</v>
      </c>
      <c r="N21" s="26">
        <v>8.3000000000000004E-2</v>
      </c>
      <c r="O21" s="45" t="s">
        <v>662</v>
      </c>
      <c r="P21" s="6"/>
      <c r="Q21" s="22">
        <f t="shared" si="1"/>
        <v>0</v>
      </c>
      <c r="R21" s="26"/>
      <c r="S21" s="45"/>
      <c r="T21" s="34"/>
      <c r="U21" s="22">
        <f t="shared" si="2"/>
        <v>0</v>
      </c>
      <c r="V21" s="26"/>
      <c r="W21" s="45"/>
      <c r="X21" s="34"/>
      <c r="Y21" s="22">
        <f t="shared" si="3"/>
        <v>0</v>
      </c>
      <c r="Z21" s="26"/>
      <c r="AA21" s="45"/>
      <c r="AB21" s="34"/>
      <c r="AC21" s="49">
        <f t="shared" si="4"/>
        <v>8.3000000000000004E-2</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52.5" customHeight="1" thickBot="1" x14ac:dyDescent="0.3">
      <c r="A22" s="397"/>
      <c r="B22" s="398"/>
      <c r="C22" s="92" t="s">
        <v>207</v>
      </c>
      <c r="D22" s="93" t="s">
        <v>208</v>
      </c>
      <c r="E22" s="93" t="s">
        <v>466</v>
      </c>
      <c r="F22" s="83" t="s">
        <v>573</v>
      </c>
      <c r="G22" s="238">
        <v>8.3000000000000004E-2</v>
      </c>
      <c r="H22" s="149">
        <v>1</v>
      </c>
      <c r="I22" s="39"/>
      <c r="J22" s="39"/>
      <c r="K22" s="40"/>
      <c r="L22" s="6"/>
      <c r="M22" s="21">
        <f t="shared" si="0"/>
        <v>8.3000000000000004E-2</v>
      </c>
      <c r="N22" s="26">
        <v>8.3000000000000004E-2</v>
      </c>
      <c r="O22" s="45" t="s">
        <v>663</v>
      </c>
      <c r="P22" s="6"/>
      <c r="Q22" s="22">
        <f t="shared" si="1"/>
        <v>0</v>
      </c>
      <c r="R22" s="26"/>
      <c r="S22" s="45"/>
      <c r="T22" s="34"/>
      <c r="U22" s="22">
        <f t="shared" si="2"/>
        <v>0</v>
      </c>
      <c r="V22" s="26"/>
      <c r="W22" s="45"/>
      <c r="X22" s="34"/>
      <c r="Y22" s="22">
        <f t="shared" si="3"/>
        <v>0</v>
      </c>
      <c r="Z22" s="26"/>
      <c r="AA22" s="45"/>
      <c r="AB22" s="34"/>
      <c r="AC22" s="49">
        <f t="shared" si="4"/>
        <v>8.3000000000000004E-2</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35.25" customHeight="1" thickBot="1" x14ac:dyDescent="0.3">
      <c r="A23" s="397"/>
      <c r="B23" s="398"/>
      <c r="C23" s="92" t="s">
        <v>209</v>
      </c>
      <c r="D23" s="93" t="s">
        <v>210</v>
      </c>
      <c r="E23" s="91" t="s">
        <v>467</v>
      </c>
      <c r="F23" s="84" t="s">
        <v>512</v>
      </c>
      <c r="G23" s="238">
        <v>8.3000000000000004E-2</v>
      </c>
      <c r="H23" s="149"/>
      <c r="I23" s="39"/>
      <c r="J23" s="39"/>
      <c r="K23" s="40">
        <v>1</v>
      </c>
      <c r="L23" s="6"/>
      <c r="M23" s="21">
        <f t="shared" si="0"/>
        <v>0</v>
      </c>
      <c r="N23" s="26"/>
      <c r="O23" s="45"/>
      <c r="P23" s="6"/>
      <c r="Q23" s="22">
        <f t="shared" si="1"/>
        <v>0</v>
      </c>
      <c r="R23" s="26"/>
      <c r="S23" s="45"/>
      <c r="T23" s="34"/>
      <c r="U23" s="22">
        <f t="shared" si="2"/>
        <v>0</v>
      </c>
      <c r="V23" s="26"/>
      <c r="W23" s="45"/>
      <c r="X23" s="34"/>
      <c r="Y23" s="22"/>
      <c r="Z23" s="26"/>
      <c r="AA23" s="45"/>
      <c r="AB23" s="34"/>
      <c r="AC23" s="49"/>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55.5" customHeight="1" thickBot="1" x14ac:dyDescent="0.3">
      <c r="A24" s="397"/>
      <c r="B24" s="398"/>
      <c r="C24" s="229"/>
      <c r="D24" s="229"/>
      <c r="E24" s="234" t="s">
        <v>444</v>
      </c>
      <c r="F24" s="236" t="s">
        <v>515</v>
      </c>
      <c r="G24" s="238">
        <v>8.3000000000000004E-2</v>
      </c>
      <c r="H24" s="149">
        <v>1</v>
      </c>
      <c r="I24" s="39"/>
      <c r="J24" s="39"/>
      <c r="K24" s="40"/>
      <c r="L24" s="6"/>
      <c r="M24" s="21">
        <f t="shared" si="0"/>
        <v>8.3000000000000004E-2</v>
      </c>
      <c r="N24" s="26">
        <v>8.3000000000000004E-2</v>
      </c>
      <c r="O24" s="45" t="s">
        <v>664</v>
      </c>
      <c r="P24" s="6"/>
      <c r="Q24" s="22">
        <f t="shared" si="1"/>
        <v>0</v>
      </c>
      <c r="R24" s="26"/>
      <c r="S24" s="45"/>
      <c r="T24" s="34"/>
      <c r="U24" s="22">
        <f t="shared" si="2"/>
        <v>0</v>
      </c>
      <c r="V24" s="26"/>
      <c r="W24" s="45"/>
      <c r="X24" s="34"/>
      <c r="Y24" s="22">
        <f t="shared" si="3"/>
        <v>0</v>
      </c>
      <c r="Z24" s="26"/>
      <c r="AA24" s="45"/>
      <c r="AB24" s="34"/>
      <c r="AC24" s="49">
        <f t="shared" si="4"/>
        <v>8.3000000000000004E-2</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28.5" customHeight="1" thickBot="1" x14ac:dyDescent="0.3">
      <c r="A25" s="70"/>
      <c r="B25" s="51"/>
      <c r="C25" s="54"/>
      <c r="D25" s="51"/>
      <c r="E25" s="235"/>
      <c r="F25" s="237"/>
      <c r="G25" s="66">
        <f>SUM(G13:G24)</f>
        <v>0.99599999999999989</v>
      </c>
      <c r="H25" s="29"/>
      <c r="I25" s="29"/>
      <c r="J25" s="29"/>
      <c r="K25" s="10"/>
      <c r="L25" s="6"/>
      <c r="M25" s="24">
        <f>SUM(M13:M24)</f>
        <v>0.58100000000000007</v>
      </c>
      <c r="N25" s="28">
        <f>SUM(N13:N24)</f>
        <v>0.56100000000000005</v>
      </c>
      <c r="O25" s="25"/>
      <c r="P25" s="6"/>
      <c r="Q25" s="24">
        <f>SUM(Q13:Q24)</f>
        <v>0.12450000000000001</v>
      </c>
      <c r="R25" s="35">
        <f>SUM(R13:R24)</f>
        <v>6.3E-2</v>
      </c>
      <c r="S25" s="25"/>
      <c r="T25" s="4"/>
      <c r="U25" s="24">
        <f>SUM(U13:U24)</f>
        <v>8.3000000000000004E-2</v>
      </c>
      <c r="V25" s="35">
        <f>SUM(V13:V24)</f>
        <v>0</v>
      </c>
      <c r="W25" s="25"/>
      <c r="X25" s="4"/>
      <c r="Y25" s="24">
        <f>SUM(Y13:Y24)</f>
        <v>0.14940000000000001</v>
      </c>
      <c r="Z25" s="35">
        <f>SUM(Z13:Z24)</f>
        <v>0</v>
      </c>
      <c r="AA25" s="25"/>
      <c r="AB25" s="34"/>
      <c r="AC25" s="69">
        <f>SUM(AC13:AC24)</f>
        <v>0.54</v>
      </c>
      <c r="AD25" s="47"/>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sheetData>
  <mergeCells count="46">
    <mergeCell ref="A1:A3"/>
    <mergeCell ref="B1:G2"/>
    <mergeCell ref="H1:K1"/>
    <mergeCell ref="H2:K2"/>
    <mergeCell ref="B3:G3"/>
    <mergeCell ref="H3:K3"/>
    <mergeCell ref="A4:P4"/>
    <mergeCell ref="B5:C5"/>
    <mergeCell ref="B6:C6"/>
    <mergeCell ref="A8:C10"/>
    <mergeCell ref="D8:D12"/>
    <mergeCell ref="E8:E12"/>
    <mergeCell ref="F8:F12"/>
    <mergeCell ref="G8:G12"/>
    <mergeCell ref="H8:K10"/>
    <mergeCell ref="M8:AC8"/>
    <mergeCell ref="M10:O10"/>
    <mergeCell ref="Q10:S10"/>
    <mergeCell ref="U10:W10"/>
    <mergeCell ref="Y10:AA10"/>
    <mergeCell ref="AC10:AC12"/>
    <mergeCell ref="V11:W11"/>
    <mergeCell ref="Y11:Y12"/>
    <mergeCell ref="Z11:AA11"/>
    <mergeCell ref="A14:A17"/>
    <mergeCell ref="B14:B16"/>
    <mergeCell ref="C15:C16"/>
    <mergeCell ref="D15:D16"/>
    <mergeCell ref="B17:B18"/>
    <mergeCell ref="C17:C18"/>
    <mergeCell ref="J11:J12"/>
    <mergeCell ref="K11:K12"/>
    <mergeCell ref="M11:M12"/>
    <mergeCell ref="N11:O11"/>
    <mergeCell ref="Q11:Q12"/>
    <mergeCell ref="R11:S11"/>
    <mergeCell ref="A11:A12"/>
    <mergeCell ref="D17:D18"/>
    <mergeCell ref="A19:A24"/>
    <mergeCell ref="B19:B24"/>
    <mergeCell ref="C19:C21"/>
    <mergeCell ref="U11:U12"/>
    <mergeCell ref="B11:B12"/>
    <mergeCell ref="C11:C12"/>
    <mergeCell ref="H11:H12"/>
    <mergeCell ref="I11:I12"/>
  </mergeCells>
  <conditionalFormatting sqref="D15">
    <cfRule type="duplicateValues" dxfId="1" priority="1"/>
  </conditionalFormatting>
  <conditionalFormatting sqref="E15">
    <cfRule type="duplicateValues" dxfId="0" priority="2"/>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A077-1A46-473C-83D5-B861338DA208}">
  <sheetPr>
    <tabColor theme="3" tint="0.59999389629810485"/>
  </sheetPr>
  <dimension ref="A1:BU19"/>
  <sheetViews>
    <sheetView topLeftCell="F10" zoomScale="70" zoomScaleNormal="70" workbookViewId="0">
      <selection activeCell="O23" sqref="O23"/>
    </sheetView>
  </sheetViews>
  <sheetFormatPr baseColWidth="10" defaultRowHeight="11.25" x14ac:dyDescent="0.25"/>
  <cols>
    <col min="1" max="1" width="28" style="1" customWidth="1"/>
    <col min="2" max="2" width="23" style="1" customWidth="1"/>
    <col min="3" max="3" width="31.7109375" style="1" customWidth="1"/>
    <col min="4" max="4" width="51.85546875" style="1" customWidth="1"/>
    <col min="5" max="5" width="56.85546875" style="1" customWidth="1"/>
    <col min="6" max="6" width="17" style="1" customWidth="1"/>
    <col min="7" max="7" width="13.710937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211</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356</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0"/>
      <c r="B12" s="300"/>
      <c r="C12" s="300"/>
      <c r="D12" s="300"/>
      <c r="E12" s="300"/>
      <c r="F12" s="301"/>
      <c r="G12" s="304"/>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69.75" customHeight="1" thickBot="1" x14ac:dyDescent="0.3">
      <c r="A13" s="359" t="s">
        <v>184</v>
      </c>
      <c r="B13" s="360" t="s">
        <v>185</v>
      </c>
      <c r="C13" s="372" t="s">
        <v>186</v>
      </c>
      <c r="D13" s="381" t="s">
        <v>187</v>
      </c>
      <c r="E13" s="161" t="s">
        <v>307</v>
      </c>
      <c r="F13" s="140" t="s">
        <v>515</v>
      </c>
      <c r="G13" s="88">
        <v>0.2</v>
      </c>
      <c r="H13" s="36">
        <v>1</v>
      </c>
      <c r="I13" s="37"/>
      <c r="J13" s="37"/>
      <c r="K13" s="38"/>
      <c r="L13" s="6"/>
      <c r="M13" s="21">
        <f>G13*H13</f>
        <v>0.2</v>
      </c>
      <c r="N13" s="27">
        <v>0.2</v>
      </c>
      <c r="O13" s="44" t="s">
        <v>679</v>
      </c>
      <c r="P13" s="6"/>
      <c r="Q13" s="21">
        <f>G13*I13</f>
        <v>0</v>
      </c>
      <c r="R13" s="27"/>
      <c r="S13" s="44"/>
      <c r="T13" s="33"/>
      <c r="U13" s="21">
        <f>G13*J13</f>
        <v>0</v>
      </c>
      <c r="V13" s="27"/>
      <c r="W13" s="44"/>
      <c r="X13" s="33"/>
      <c r="Y13" s="21">
        <f>G13*K13</f>
        <v>0</v>
      </c>
      <c r="Z13" s="27"/>
      <c r="AA13" s="44"/>
      <c r="AB13" s="33"/>
      <c r="AC13" s="48">
        <f>N13+R13+V13+Z13</f>
        <v>0.2</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86.25" customHeight="1" x14ac:dyDescent="0.25">
      <c r="A14" s="348"/>
      <c r="B14" s="351"/>
      <c r="C14" s="363"/>
      <c r="D14" s="382"/>
      <c r="E14" s="162" t="s">
        <v>308</v>
      </c>
      <c r="F14" s="140" t="s">
        <v>515</v>
      </c>
      <c r="G14" s="88">
        <v>0.2</v>
      </c>
      <c r="H14" s="141">
        <v>1</v>
      </c>
      <c r="I14" s="60"/>
      <c r="J14" s="60"/>
      <c r="K14" s="61"/>
      <c r="L14" s="6"/>
      <c r="M14" s="22">
        <f t="shared" ref="M14:M18" si="0">G14*H14</f>
        <v>0.2</v>
      </c>
      <c r="N14" s="55">
        <v>0.2</v>
      </c>
      <c r="O14" s="246" t="s">
        <v>678</v>
      </c>
      <c r="P14" s="6"/>
      <c r="Q14" s="22">
        <f t="shared" ref="Q14:Q18" si="1">G14*I14</f>
        <v>0</v>
      </c>
      <c r="R14" s="55"/>
      <c r="S14" s="56"/>
      <c r="T14" s="33"/>
      <c r="U14" s="22">
        <f t="shared" ref="U14:U18" si="2">G14*J14</f>
        <v>0</v>
      </c>
      <c r="V14" s="55"/>
      <c r="W14" s="56"/>
      <c r="X14" s="33"/>
      <c r="Y14" s="22">
        <f t="shared" ref="Y14:Y18" si="3">G14*K14</f>
        <v>0</v>
      </c>
      <c r="Z14" s="55"/>
      <c r="AA14" s="56"/>
      <c r="AB14" s="33"/>
      <c r="AC14" s="48">
        <f>N14+R14+V14+Z14</f>
        <v>0.2</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37.5" customHeight="1" x14ac:dyDescent="0.25">
      <c r="A15" s="348"/>
      <c r="B15" s="351"/>
      <c r="C15" s="363"/>
      <c r="D15" s="389" t="s">
        <v>188</v>
      </c>
      <c r="E15" s="162" t="s">
        <v>309</v>
      </c>
      <c r="F15" s="139" t="s">
        <v>516</v>
      </c>
      <c r="G15" s="88">
        <v>0.2</v>
      </c>
      <c r="H15" s="57">
        <v>0.25</v>
      </c>
      <c r="I15" s="58">
        <v>0.25</v>
      </c>
      <c r="J15" s="58">
        <v>0.25</v>
      </c>
      <c r="K15" s="59">
        <v>0.25</v>
      </c>
      <c r="L15" s="6"/>
      <c r="M15" s="22">
        <f t="shared" si="0"/>
        <v>0.05</v>
      </c>
      <c r="N15" s="55">
        <v>0.05</v>
      </c>
      <c r="O15" s="56" t="s">
        <v>681</v>
      </c>
      <c r="P15" s="6"/>
      <c r="Q15" s="22">
        <f t="shared" si="1"/>
        <v>0.05</v>
      </c>
      <c r="R15" s="55"/>
      <c r="S15" s="56"/>
      <c r="T15" s="33"/>
      <c r="U15" s="22">
        <f t="shared" si="2"/>
        <v>0.05</v>
      </c>
      <c r="V15" s="55"/>
      <c r="W15" s="56"/>
      <c r="X15" s="33"/>
      <c r="Y15" s="22">
        <f t="shared" si="3"/>
        <v>0.05</v>
      </c>
      <c r="Z15" s="55"/>
      <c r="AA15" s="56"/>
      <c r="AB15" s="33"/>
      <c r="AC15" s="49">
        <f t="shared" ref="AC15:AC18" si="4">N15+R15+V15+Z15</f>
        <v>0.05</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42.75" customHeight="1" x14ac:dyDescent="0.25">
      <c r="A16" s="348"/>
      <c r="B16" s="351"/>
      <c r="C16" s="363"/>
      <c r="D16" s="383"/>
      <c r="E16" s="162" t="s">
        <v>310</v>
      </c>
      <c r="F16" s="139" t="s">
        <v>516</v>
      </c>
      <c r="G16" s="88">
        <v>0.2</v>
      </c>
      <c r="H16" s="57">
        <v>0.25</v>
      </c>
      <c r="I16" s="58">
        <v>0.25</v>
      </c>
      <c r="J16" s="58">
        <v>0.25</v>
      </c>
      <c r="K16" s="59">
        <v>0.25</v>
      </c>
      <c r="L16" s="6"/>
      <c r="M16" s="22">
        <f t="shared" si="0"/>
        <v>0.05</v>
      </c>
      <c r="N16" s="55">
        <v>0.05</v>
      </c>
      <c r="O16" s="56" t="s">
        <v>731</v>
      </c>
      <c r="P16" s="6"/>
      <c r="Q16" s="22">
        <f t="shared" si="1"/>
        <v>0.05</v>
      </c>
      <c r="R16" s="55">
        <v>0.05</v>
      </c>
      <c r="S16" s="56" t="s">
        <v>680</v>
      </c>
      <c r="T16" s="33"/>
      <c r="U16" s="22">
        <f t="shared" si="2"/>
        <v>0.05</v>
      </c>
      <c r="V16" s="55"/>
      <c r="W16" s="56"/>
      <c r="X16" s="33"/>
      <c r="Y16" s="22">
        <f t="shared" si="3"/>
        <v>0.05</v>
      </c>
      <c r="Z16" s="55"/>
      <c r="AA16" s="56"/>
      <c r="AB16" s="33"/>
      <c r="AC16" s="49">
        <f t="shared" si="4"/>
        <v>0.1</v>
      </c>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ht="49.5" customHeight="1" x14ac:dyDescent="0.25">
      <c r="A17" s="348"/>
      <c r="B17" s="351"/>
      <c r="C17" s="363"/>
      <c r="D17" s="383"/>
      <c r="E17" s="162" t="s">
        <v>311</v>
      </c>
      <c r="F17" s="139" t="s">
        <v>473</v>
      </c>
      <c r="G17" s="88">
        <v>0.2</v>
      </c>
      <c r="H17" s="41"/>
      <c r="I17" s="39"/>
      <c r="J17" s="39"/>
      <c r="K17" s="40">
        <v>1</v>
      </c>
      <c r="L17" s="6"/>
      <c r="M17" s="22">
        <f t="shared" si="0"/>
        <v>0</v>
      </c>
      <c r="N17" s="26"/>
      <c r="O17" s="45"/>
      <c r="P17" s="6"/>
      <c r="Q17" s="22">
        <f t="shared" si="1"/>
        <v>0</v>
      </c>
      <c r="R17" s="26"/>
      <c r="S17" s="45"/>
      <c r="T17" s="34"/>
      <c r="U17" s="22">
        <f t="shared" si="2"/>
        <v>0</v>
      </c>
      <c r="V17" s="26"/>
      <c r="W17" s="45"/>
      <c r="X17" s="34"/>
      <c r="Y17" s="22">
        <f t="shared" si="3"/>
        <v>0.2</v>
      </c>
      <c r="Z17" s="26"/>
      <c r="AA17" s="45"/>
      <c r="AB17" s="34"/>
      <c r="AC17" s="49">
        <f t="shared" si="4"/>
        <v>0</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35.25" customHeight="1" thickBot="1" x14ac:dyDescent="0.3">
      <c r="A18" s="394"/>
      <c r="B18" s="395"/>
      <c r="C18" s="396"/>
      <c r="D18" s="400"/>
      <c r="E18" s="163"/>
      <c r="F18" s="160"/>
      <c r="G18" s="87"/>
      <c r="H18" s="67"/>
      <c r="I18" s="64"/>
      <c r="J18" s="64"/>
      <c r="K18" s="65"/>
      <c r="L18" s="6"/>
      <c r="M18" s="32">
        <f t="shared" si="0"/>
        <v>0</v>
      </c>
      <c r="N18" s="26"/>
      <c r="O18" s="45"/>
      <c r="P18" s="6"/>
      <c r="Q18" s="32">
        <f t="shared" si="1"/>
        <v>0</v>
      </c>
      <c r="R18" s="26"/>
      <c r="S18" s="45"/>
      <c r="T18" s="34"/>
      <c r="U18" s="32">
        <f t="shared" si="2"/>
        <v>0</v>
      </c>
      <c r="V18" s="26"/>
      <c r="W18" s="45"/>
      <c r="X18" s="34"/>
      <c r="Y18" s="32">
        <f t="shared" si="3"/>
        <v>0</v>
      </c>
      <c r="Z18" s="26"/>
      <c r="AA18" s="45"/>
      <c r="AB18" s="34"/>
      <c r="AC18" s="68">
        <f t="shared" si="4"/>
        <v>0</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28.5" customHeight="1" thickBot="1" x14ac:dyDescent="0.3">
      <c r="A19" s="70"/>
      <c r="B19" s="51"/>
      <c r="C19" s="54"/>
      <c r="D19" s="51"/>
      <c r="E19" s="51"/>
      <c r="F19" s="51"/>
      <c r="G19" s="66">
        <f>SUM(G13:G18)</f>
        <v>1</v>
      </c>
      <c r="H19" s="29"/>
      <c r="I19" s="29"/>
      <c r="J19" s="29"/>
      <c r="K19" s="10"/>
      <c r="L19" s="6"/>
      <c r="M19" s="150">
        <f>SUM(M13:M18)</f>
        <v>0.5</v>
      </c>
      <c r="N19" s="28">
        <f>SUM(N13:N18)</f>
        <v>0.5</v>
      </c>
      <c r="O19" s="25"/>
      <c r="P19" s="6"/>
      <c r="Q19" s="150">
        <f>SUM(Q13:Q18)</f>
        <v>0.1</v>
      </c>
      <c r="R19" s="35">
        <f>SUM(R13:R18)</f>
        <v>0.05</v>
      </c>
      <c r="S19" s="25"/>
      <c r="T19" s="4"/>
      <c r="U19" s="150">
        <f>SUM(U13:U18)</f>
        <v>0.1</v>
      </c>
      <c r="V19" s="35">
        <f>SUM(V13:V18)</f>
        <v>0</v>
      </c>
      <c r="W19" s="25"/>
      <c r="X19" s="4"/>
      <c r="Y19" s="150">
        <f>SUM(Y13:Y18)</f>
        <v>0.30000000000000004</v>
      </c>
      <c r="Z19" s="35">
        <f>SUM(Z13:Z18)</f>
        <v>0</v>
      </c>
      <c r="AA19" s="25"/>
      <c r="AB19" s="34"/>
      <c r="AC19" s="69">
        <f>SUM(AC13:AC18)</f>
        <v>0.55000000000000004</v>
      </c>
      <c r="AD19" s="47"/>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sheetData>
  <mergeCells count="41">
    <mergeCell ref="D15:D18"/>
    <mergeCell ref="D13:D14"/>
    <mergeCell ref="C13:C18"/>
    <mergeCell ref="B13:B18"/>
    <mergeCell ref="A13:A18"/>
    <mergeCell ref="J11:J12"/>
    <mergeCell ref="K11:K12"/>
    <mergeCell ref="M11:M12"/>
    <mergeCell ref="N11:O11"/>
    <mergeCell ref="Q11:Q12"/>
    <mergeCell ref="Q10:S10"/>
    <mergeCell ref="U10:W10"/>
    <mergeCell ref="Y10:AA10"/>
    <mergeCell ref="AC10:AC12"/>
    <mergeCell ref="U11:U12"/>
    <mergeCell ref="V11:W11"/>
    <mergeCell ref="Y11:Y12"/>
    <mergeCell ref="Z11:AA11"/>
    <mergeCell ref="R11:S11"/>
    <mergeCell ref="A4:P4"/>
    <mergeCell ref="B5:C5"/>
    <mergeCell ref="B6:C6"/>
    <mergeCell ref="A8:C10"/>
    <mergeCell ref="D8:D12"/>
    <mergeCell ref="E8:E12"/>
    <mergeCell ref="F8:F12"/>
    <mergeCell ref="G8:G12"/>
    <mergeCell ref="H8:K10"/>
    <mergeCell ref="M8:AC8"/>
    <mergeCell ref="A11:A12"/>
    <mergeCell ref="B11:B12"/>
    <mergeCell ref="C11:C12"/>
    <mergeCell ref="H11:H12"/>
    <mergeCell ref="I11:I12"/>
    <mergeCell ref="M10:O10"/>
    <mergeCell ref="A1:A3"/>
    <mergeCell ref="B1:G2"/>
    <mergeCell ref="H1:K1"/>
    <mergeCell ref="H2:K2"/>
    <mergeCell ref="B3:G3"/>
    <mergeCell ref="H3:K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BCF4-99F9-4E0C-9C3D-1B2E23A08618}">
  <sheetPr>
    <tabColor theme="3" tint="0.59999389629810485"/>
  </sheetPr>
  <dimension ref="A1:BU34"/>
  <sheetViews>
    <sheetView topLeftCell="C13" zoomScale="75" zoomScaleNormal="75" workbookViewId="0">
      <selection activeCell="E16" sqref="E16"/>
    </sheetView>
  </sheetViews>
  <sheetFormatPr baseColWidth="10" defaultRowHeight="11.25" x14ac:dyDescent="0.25"/>
  <cols>
    <col min="1" max="1" width="28" style="1" customWidth="1"/>
    <col min="2" max="2" width="23" style="1" customWidth="1"/>
    <col min="3" max="3" width="29" style="1" customWidth="1"/>
    <col min="4" max="4" width="43.85546875" style="1" customWidth="1"/>
    <col min="5" max="5" width="56.85546875" style="1" customWidth="1"/>
    <col min="6" max="6" width="13.5703125" style="1" customWidth="1"/>
    <col min="7" max="7" width="10.57031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227</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228</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0"/>
      <c r="B12" s="300"/>
      <c r="C12" s="300"/>
      <c r="D12" s="300"/>
      <c r="E12" s="301"/>
      <c r="F12" s="301"/>
      <c r="G12" s="304"/>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52.5" customHeight="1" x14ac:dyDescent="0.25">
      <c r="A13" s="359" t="s">
        <v>28</v>
      </c>
      <c r="B13" s="360" t="s">
        <v>29</v>
      </c>
      <c r="C13" s="372" t="s">
        <v>36</v>
      </c>
      <c r="D13" s="123" t="s">
        <v>37</v>
      </c>
      <c r="E13" s="85" t="s">
        <v>229</v>
      </c>
      <c r="F13" s="86" t="s">
        <v>472</v>
      </c>
      <c r="G13" s="154">
        <v>4.7E-2</v>
      </c>
      <c r="H13" s="36"/>
      <c r="I13" s="37"/>
      <c r="J13" s="37">
        <v>1</v>
      </c>
      <c r="K13" s="38"/>
      <c r="L13" s="6"/>
      <c r="M13" s="21">
        <f>G13*H13</f>
        <v>0</v>
      </c>
      <c r="N13" s="27"/>
      <c r="O13" s="44"/>
      <c r="P13" s="6"/>
      <c r="Q13" s="21">
        <f>G13*I13</f>
        <v>0</v>
      </c>
      <c r="R13" s="27"/>
      <c r="S13" s="44"/>
      <c r="T13" s="33"/>
      <c r="U13" s="21">
        <f>G13*J13</f>
        <v>4.7E-2</v>
      </c>
      <c r="V13" s="27"/>
      <c r="W13" s="44"/>
      <c r="X13" s="33"/>
      <c r="Y13" s="21">
        <f>G13*K13</f>
        <v>0</v>
      </c>
      <c r="Z13" s="27"/>
      <c r="AA13" s="44"/>
      <c r="AB13" s="33"/>
      <c r="AC13" s="48">
        <f>N13+R13+V13+Z13</f>
        <v>0</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ht="42.75" customHeight="1" x14ac:dyDescent="0.25">
      <c r="A14" s="348"/>
      <c r="B14" s="351"/>
      <c r="C14" s="363"/>
      <c r="D14" s="362" t="s">
        <v>38</v>
      </c>
      <c r="E14" s="72" t="s">
        <v>230</v>
      </c>
      <c r="F14" s="82" t="s">
        <v>520</v>
      </c>
      <c r="G14" s="154">
        <v>4.7E-2</v>
      </c>
      <c r="H14" s="41">
        <v>1</v>
      </c>
      <c r="I14" s="39"/>
      <c r="J14" s="39"/>
      <c r="K14" s="40"/>
      <c r="L14" s="6"/>
      <c r="M14" s="22">
        <f t="shared" ref="M14:M33" si="0">G14*H14</f>
        <v>4.7E-2</v>
      </c>
      <c r="N14" s="26"/>
      <c r="O14" s="45"/>
      <c r="P14" s="6"/>
      <c r="Q14" s="22">
        <f t="shared" ref="Q14:Q33" si="1">G14*I14</f>
        <v>0</v>
      </c>
      <c r="R14" s="26"/>
      <c r="S14" s="45"/>
      <c r="T14" s="34"/>
      <c r="U14" s="22">
        <f t="shared" ref="U14:U33" si="2">G14*J14</f>
        <v>0</v>
      </c>
      <c r="V14" s="26"/>
      <c r="W14" s="45"/>
      <c r="X14" s="34"/>
      <c r="Y14" s="22">
        <f t="shared" ref="Y14:Y33" si="3">G14*K14</f>
        <v>0</v>
      </c>
      <c r="Z14" s="26"/>
      <c r="AA14" s="45"/>
      <c r="AB14" s="34"/>
      <c r="AC14" s="49">
        <f t="shared" ref="AC14:AC33" si="4">N14+R14+V14+Z14</f>
        <v>0</v>
      </c>
      <c r="AD14" s="3"/>
      <c r="AE14" s="4"/>
      <c r="AF14" s="4"/>
      <c r="AG14" s="4"/>
      <c r="AH14" s="4"/>
      <c r="AI14" s="4"/>
      <c r="AJ14" s="4"/>
      <c r="AK14" s="4"/>
      <c r="AL14" s="4"/>
      <c r="AM14" s="4"/>
      <c r="AN14" s="4"/>
      <c r="AO14" s="4"/>
      <c r="AP14" s="4"/>
      <c r="AQ14" s="4"/>
      <c r="AR14" s="4"/>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31.5" customHeight="1" x14ac:dyDescent="0.25">
      <c r="A15" s="348"/>
      <c r="B15" s="352"/>
      <c r="C15" s="364"/>
      <c r="D15" s="364"/>
      <c r="E15" s="72" t="s">
        <v>231</v>
      </c>
      <c r="F15" s="82" t="s">
        <v>521</v>
      </c>
      <c r="G15" s="154">
        <v>4.7E-2</v>
      </c>
      <c r="H15" s="41">
        <v>0.25</v>
      </c>
      <c r="I15" s="39">
        <v>0.25</v>
      </c>
      <c r="J15" s="39">
        <v>0.25</v>
      </c>
      <c r="K15" s="40">
        <v>0.25</v>
      </c>
      <c r="L15" s="6"/>
      <c r="M15" s="22">
        <f t="shared" si="0"/>
        <v>1.175E-2</v>
      </c>
      <c r="N15" s="26"/>
      <c r="O15" s="45"/>
      <c r="P15" s="6"/>
      <c r="Q15" s="22">
        <f t="shared" si="1"/>
        <v>1.175E-2</v>
      </c>
      <c r="R15" s="26"/>
      <c r="S15" s="45"/>
      <c r="T15" s="34"/>
      <c r="U15" s="22">
        <f t="shared" si="2"/>
        <v>1.175E-2</v>
      </c>
      <c r="V15" s="26"/>
      <c r="W15" s="45"/>
      <c r="X15" s="34"/>
      <c r="Y15" s="22">
        <f t="shared" si="3"/>
        <v>1.175E-2</v>
      </c>
      <c r="Z15" s="26"/>
      <c r="AA15" s="45"/>
      <c r="AB15" s="34"/>
      <c r="AC15" s="49">
        <f t="shared" si="4"/>
        <v>0</v>
      </c>
      <c r="AD15" s="3"/>
      <c r="AE15" s="4"/>
      <c r="AF15" s="4"/>
      <c r="AG15" s="4"/>
      <c r="AH15" s="4"/>
      <c r="AI15" s="4"/>
      <c r="AJ15" s="4"/>
      <c r="AK15" s="4"/>
      <c r="AL15" s="4"/>
      <c r="AM15" s="4"/>
      <c r="AN15" s="4"/>
      <c r="AO15" s="4"/>
      <c r="AP15" s="4"/>
      <c r="AQ15" s="4"/>
      <c r="AR15" s="4"/>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31.5" customHeight="1" x14ac:dyDescent="0.25">
      <c r="A16" s="348"/>
      <c r="B16" s="350" t="s">
        <v>40</v>
      </c>
      <c r="C16" s="362" t="s">
        <v>39</v>
      </c>
      <c r="D16" s="362" t="s">
        <v>232</v>
      </c>
      <c r="E16" s="228" t="s">
        <v>233</v>
      </c>
      <c r="F16" s="82" t="s">
        <v>522</v>
      </c>
      <c r="G16" s="154">
        <v>4.7E-2</v>
      </c>
      <c r="H16" s="57">
        <v>0.5</v>
      </c>
      <c r="I16" s="58">
        <v>0.5</v>
      </c>
      <c r="J16" s="42"/>
      <c r="K16" s="43"/>
      <c r="L16" s="6"/>
      <c r="M16" s="22">
        <f t="shared" si="0"/>
        <v>2.35E-2</v>
      </c>
      <c r="N16" s="26"/>
      <c r="O16" s="45"/>
      <c r="P16" s="6"/>
      <c r="Q16" s="22">
        <f t="shared" si="1"/>
        <v>2.35E-2</v>
      </c>
      <c r="R16" s="26"/>
      <c r="S16" s="45"/>
      <c r="T16" s="34"/>
      <c r="U16" s="22">
        <f t="shared" si="2"/>
        <v>0</v>
      </c>
      <c r="V16" s="26"/>
      <c r="W16" s="45"/>
      <c r="X16" s="34"/>
      <c r="Y16" s="22">
        <f t="shared" si="3"/>
        <v>0</v>
      </c>
      <c r="Z16" s="26"/>
      <c r="AA16" s="45"/>
      <c r="AB16" s="34"/>
      <c r="AC16" s="49">
        <f t="shared" si="4"/>
        <v>0</v>
      </c>
      <c r="AD16" s="3"/>
      <c r="AE16" s="4"/>
      <c r="AF16" s="4"/>
      <c r="AG16" s="4"/>
      <c r="AH16" s="4"/>
      <c r="AI16" s="4"/>
      <c r="AJ16" s="4"/>
      <c r="AK16" s="4"/>
      <c r="AL16" s="4"/>
      <c r="AM16" s="4"/>
      <c r="AN16" s="4"/>
      <c r="AO16" s="4"/>
      <c r="AP16" s="4"/>
      <c r="AQ16" s="4"/>
      <c r="AR16" s="4"/>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45" customHeight="1" x14ac:dyDescent="0.25">
      <c r="A17" s="348"/>
      <c r="B17" s="351"/>
      <c r="C17" s="364"/>
      <c r="D17" s="364"/>
      <c r="E17" s="74" t="s">
        <v>468</v>
      </c>
      <c r="F17" s="82" t="s">
        <v>522</v>
      </c>
      <c r="G17" s="154">
        <v>4.7E-2</v>
      </c>
      <c r="H17" s="57">
        <v>0.5</v>
      </c>
      <c r="I17" s="58">
        <v>0.5</v>
      </c>
      <c r="J17" s="52"/>
      <c r="K17" s="53"/>
      <c r="L17" s="6"/>
      <c r="M17" s="22">
        <f t="shared" si="0"/>
        <v>2.35E-2</v>
      </c>
      <c r="N17" s="26"/>
      <c r="O17" s="45"/>
      <c r="P17" s="6"/>
      <c r="Q17" s="22">
        <f t="shared" si="1"/>
        <v>2.35E-2</v>
      </c>
      <c r="R17" s="26"/>
      <c r="S17" s="45"/>
      <c r="T17" s="34"/>
      <c r="U17" s="22">
        <f t="shared" si="2"/>
        <v>0</v>
      </c>
      <c r="V17" s="26"/>
      <c r="W17" s="45"/>
      <c r="X17" s="34"/>
      <c r="Y17" s="22">
        <f t="shared" si="3"/>
        <v>0</v>
      </c>
      <c r="Z17" s="26"/>
      <c r="AA17" s="45"/>
      <c r="AB17" s="34"/>
      <c r="AC17" s="49">
        <f t="shared" si="4"/>
        <v>0</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43.5" customHeight="1" x14ac:dyDescent="0.25">
      <c r="A18" s="348"/>
      <c r="B18" s="352"/>
      <c r="C18" s="107" t="s">
        <v>234</v>
      </c>
      <c r="D18" s="231" t="s">
        <v>235</v>
      </c>
      <c r="E18" s="74" t="s">
        <v>236</v>
      </c>
      <c r="F18" s="82" t="s">
        <v>522</v>
      </c>
      <c r="G18" s="154">
        <v>4.7E-2</v>
      </c>
      <c r="H18" s="57">
        <v>0.5</v>
      </c>
      <c r="I18" s="58">
        <v>0.5</v>
      </c>
      <c r="J18" s="39"/>
      <c r="K18" s="40"/>
      <c r="L18" s="6"/>
      <c r="M18" s="22">
        <f t="shared" si="0"/>
        <v>2.35E-2</v>
      </c>
      <c r="N18" s="26"/>
      <c r="O18" s="45"/>
      <c r="P18" s="6"/>
      <c r="Q18" s="22">
        <f t="shared" si="1"/>
        <v>2.35E-2</v>
      </c>
      <c r="R18" s="26"/>
      <c r="S18" s="45"/>
      <c r="T18" s="34"/>
      <c r="U18" s="22">
        <f t="shared" si="2"/>
        <v>0</v>
      </c>
      <c r="V18" s="26"/>
      <c r="W18" s="45"/>
      <c r="X18" s="34"/>
      <c r="Y18" s="22">
        <f t="shared" si="3"/>
        <v>0</v>
      </c>
      <c r="Z18" s="26"/>
      <c r="AA18" s="45"/>
      <c r="AB18" s="34"/>
      <c r="AC18" s="49">
        <f t="shared" si="4"/>
        <v>0</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31.5" customHeight="1" x14ac:dyDescent="0.25">
      <c r="A19" s="348"/>
      <c r="B19" s="350" t="s">
        <v>48</v>
      </c>
      <c r="C19" s="362" t="s">
        <v>46</v>
      </c>
      <c r="D19" s="362" t="s">
        <v>47</v>
      </c>
      <c r="E19" s="75" t="s">
        <v>237</v>
      </c>
      <c r="F19" s="84" t="s">
        <v>523</v>
      </c>
      <c r="G19" s="154">
        <v>4.7E-2</v>
      </c>
      <c r="H19" s="41">
        <v>0.5</v>
      </c>
      <c r="I19" s="39">
        <v>0.5</v>
      </c>
      <c r="J19" s="39"/>
      <c r="K19" s="40"/>
      <c r="L19" s="6"/>
      <c r="M19" s="22">
        <f t="shared" si="0"/>
        <v>2.35E-2</v>
      </c>
      <c r="N19" s="26"/>
      <c r="O19" s="45"/>
      <c r="P19" s="6"/>
      <c r="Q19" s="22">
        <f t="shared" si="1"/>
        <v>2.35E-2</v>
      </c>
      <c r="R19" s="26"/>
      <c r="S19" s="45"/>
      <c r="T19" s="34"/>
      <c r="U19" s="22">
        <f t="shared" si="2"/>
        <v>0</v>
      </c>
      <c r="V19" s="26"/>
      <c r="W19" s="45"/>
      <c r="X19" s="34"/>
      <c r="Y19" s="22">
        <f t="shared" si="3"/>
        <v>0</v>
      </c>
      <c r="Z19" s="26"/>
      <c r="AA19" s="45"/>
      <c r="AB19" s="34"/>
      <c r="AC19" s="49">
        <f t="shared" si="4"/>
        <v>0</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31.5" customHeight="1" x14ac:dyDescent="0.25">
      <c r="A20" s="348"/>
      <c r="B20" s="351"/>
      <c r="C20" s="363"/>
      <c r="D20" s="363"/>
      <c r="E20" s="75" t="s">
        <v>238</v>
      </c>
      <c r="F20" s="84" t="s">
        <v>475</v>
      </c>
      <c r="G20" s="154">
        <v>4.7E-2</v>
      </c>
      <c r="H20" s="41"/>
      <c r="I20" s="39">
        <v>1</v>
      </c>
      <c r="J20" s="39"/>
      <c r="K20" s="40"/>
      <c r="L20" s="6"/>
      <c r="M20" s="22">
        <f t="shared" si="0"/>
        <v>0</v>
      </c>
      <c r="N20" s="26"/>
      <c r="O20" s="45"/>
      <c r="P20" s="6"/>
      <c r="Q20" s="22">
        <f t="shared" si="1"/>
        <v>4.7E-2</v>
      </c>
      <c r="R20" s="26"/>
      <c r="S20" s="45"/>
      <c r="T20" s="34"/>
      <c r="U20" s="22">
        <f t="shared" si="2"/>
        <v>0</v>
      </c>
      <c r="V20" s="26"/>
      <c r="W20" s="45"/>
      <c r="X20" s="34"/>
      <c r="Y20" s="22">
        <f t="shared" si="3"/>
        <v>0</v>
      </c>
      <c r="Z20" s="26"/>
      <c r="AA20" s="45"/>
      <c r="AB20" s="34"/>
      <c r="AC20" s="49">
        <f t="shared" si="4"/>
        <v>0</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31.5" customHeight="1" x14ac:dyDescent="0.25">
      <c r="A21" s="348"/>
      <c r="B21" s="351"/>
      <c r="C21" s="364"/>
      <c r="D21" s="364"/>
      <c r="E21" s="75" t="s">
        <v>239</v>
      </c>
      <c r="F21" s="83" t="s">
        <v>524</v>
      </c>
      <c r="G21" s="154">
        <v>4.7E-2</v>
      </c>
      <c r="H21" s="41"/>
      <c r="I21" s="39">
        <v>1</v>
      </c>
      <c r="J21" s="39"/>
      <c r="K21" s="40"/>
      <c r="L21" s="6"/>
      <c r="M21" s="22">
        <f t="shared" si="0"/>
        <v>0</v>
      </c>
      <c r="N21" s="26"/>
      <c r="O21" s="45"/>
      <c r="P21" s="6"/>
      <c r="Q21" s="22">
        <f t="shared" si="1"/>
        <v>4.7E-2</v>
      </c>
      <c r="R21" s="26"/>
      <c r="S21" s="45"/>
      <c r="T21" s="34"/>
      <c r="U21" s="22">
        <f t="shared" si="2"/>
        <v>0</v>
      </c>
      <c r="V21" s="26"/>
      <c r="W21" s="45"/>
      <c r="X21" s="34"/>
      <c r="Y21" s="22">
        <f t="shared" si="3"/>
        <v>0</v>
      </c>
      <c r="Z21" s="26"/>
      <c r="AA21" s="45"/>
      <c r="AB21" s="34"/>
      <c r="AC21" s="49">
        <f t="shared" si="4"/>
        <v>0</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41.25" customHeight="1" x14ac:dyDescent="0.25">
      <c r="A22" s="348"/>
      <c r="B22" s="351"/>
      <c r="C22" s="365" t="s">
        <v>49</v>
      </c>
      <c r="D22" s="384" t="s">
        <v>240</v>
      </c>
      <c r="E22" s="76" t="s">
        <v>241</v>
      </c>
      <c r="F22" s="83" t="s">
        <v>525</v>
      </c>
      <c r="G22" s="154">
        <v>4.7E-2</v>
      </c>
      <c r="H22" s="41">
        <v>0.5</v>
      </c>
      <c r="I22" s="39">
        <v>0.5</v>
      </c>
      <c r="J22" s="39"/>
      <c r="K22" s="40"/>
      <c r="L22" s="6"/>
      <c r="M22" s="22">
        <f t="shared" si="0"/>
        <v>2.35E-2</v>
      </c>
      <c r="N22" s="26"/>
      <c r="O22" s="45"/>
      <c r="P22" s="6"/>
      <c r="Q22" s="22">
        <f t="shared" si="1"/>
        <v>2.35E-2</v>
      </c>
      <c r="R22" s="26"/>
      <c r="S22" s="45"/>
      <c r="T22" s="34"/>
      <c r="U22" s="22">
        <f t="shared" si="2"/>
        <v>0</v>
      </c>
      <c r="V22" s="26"/>
      <c r="W22" s="45"/>
      <c r="X22" s="34"/>
      <c r="Y22" s="22">
        <f t="shared" si="3"/>
        <v>0</v>
      </c>
      <c r="Z22" s="26"/>
      <c r="AA22" s="45"/>
      <c r="AB22" s="34"/>
      <c r="AC22" s="49">
        <f t="shared" si="4"/>
        <v>0</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41.25" customHeight="1" x14ac:dyDescent="0.25">
      <c r="A23" s="348"/>
      <c r="B23" s="351"/>
      <c r="C23" s="367"/>
      <c r="D23" s="386"/>
      <c r="E23" s="76" t="s">
        <v>242</v>
      </c>
      <c r="F23" s="84" t="s">
        <v>513</v>
      </c>
      <c r="G23" s="154">
        <v>4.7E-2</v>
      </c>
      <c r="H23" s="41"/>
      <c r="I23" s="39">
        <v>1</v>
      </c>
      <c r="J23" s="39"/>
      <c r="K23" s="40"/>
      <c r="L23" s="6"/>
      <c r="M23" s="22">
        <f t="shared" si="0"/>
        <v>0</v>
      </c>
      <c r="N23" s="26"/>
      <c r="O23" s="45"/>
      <c r="P23" s="6"/>
      <c r="Q23" s="22">
        <f t="shared" si="1"/>
        <v>4.7E-2</v>
      </c>
      <c r="R23" s="26"/>
      <c r="S23" s="45"/>
      <c r="T23" s="34"/>
      <c r="U23" s="22">
        <f t="shared" si="2"/>
        <v>0</v>
      </c>
      <c r="V23" s="26"/>
      <c r="W23" s="45"/>
      <c r="X23" s="34"/>
      <c r="Y23" s="22">
        <f t="shared" si="3"/>
        <v>0</v>
      </c>
      <c r="Z23" s="26"/>
      <c r="AA23" s="45"/>
      <c r="AB23" s="34"/>
      <c r="AC23" s="49">
        <f t="shared" si="4"/>
        <v>0</v>
      </c>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31.5" customHeight="1" x14ac:dyDescent="0.25">
      <c r="A24" s="348"/>
      <c r="B24" s="351"/>
      <c r="C24" s="365" t="s">
        <v>243</v>
      </c>
      <c r="D24" s="384" t="s">
        <v>244</v>
      </c>
      <c r="E24" s="76" t="s">
        <v>245</v>
      </c>
      <c r="F24" s="84" t="s">
        <v>521</v>
      </c>
      <c r="G24" s="154">
        <v>4.7E-2</v>
      </c>
      <c r="H24" s="41">
        <v>0.25</v>
      </c>
      <c r="I24" s="39">
        <v>0.25</v>
      </c>
      <c r="J24" s="39">
        <v>0.25</v>
      </c>
      <c r="K24" s="40">
        <v>0.25</v>
      </c>
      <c r="L24" s="6"/>
      <c r="M24" s="22">
        <f t="shared" si="0"/>
        <v>1.175E-2</v>
      </c>
      <c r="N24" s="26"/>
      <c r="O24" s="45"/>
      <c r="P24" s="6"/>
      <c r="Q24" s="22">
        <f t="shared" si="1"/>
        <v>1.175E-2</v>
      </c>
      <c r="R24" s="26"/>
      <c r="S24" s="45"/>
      <c r="T24" s="34"/>
      <c r="U24" s="22">
        <f t="shared" si="2"/>
        <v>1.175E-2</v>
      </c>
      <c r="V24" s="26"/>
      <c r="W24" s="45"/>
      <c r="X24" s="34"/>
      <c r="Y24" s="22">
        <f t="shared" si="3"/>
        <v>1.175E-2</v>
      </c>
      <c r="Z24" s="26"/>
      <c r="AA24" s="45"/>
      <c r="AB24" s="34"/>
      <c r="AC24" s="49">
        <f t="shared" si="4"/>
        <v>0</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31.5" customHeight="1" x14ac:dyDescent="0.25">
      <c r="A25" s="348"/>
      <c r="B25" s="351"/>
      <c r="C25" s="366"/>
      <c r="D25" s="385"/>
      <c r="E25" s="76" t="s">
        <v>246</v>
      </c>
      <c r="F25" s="84" t="s">
        <v>521</v>
      </c>
      <c r="G25" s="154">
        <v>4.7E-2</v>
      </c>
      <c r="H25" s="41">
        <v>0.25</v>
      </c>
      <c r="I25" s="39">
        <v>0.25</v>
      </c>
      <c r="J25" s="39">
        <v>0.25</v>
      </c>
      <c r="K25" s="40">
        <v>0.25</v>
      </c>
      <c r="L25" s="6"/>
      <c r="M25" s="22">
        <f t="shared" si="0"/>
        <v>1.175E-2</v>
      </c>
      <c r="N25" s="26"/>
      <c r="O25" s="45"/>
      <c r="P25" s="6"/>
      <c r="Q25" s="22">
        <f t="shared" si="1"/>
        <v>1.175E-2</v>
      </c>
      <c r="R25" s="26"/>
      <c r="S25" s="45"/>
      <c r="T25" s="34"/>
      <c r="U25" s="22">
        <f t="shared" si="2"/>
        <v>1.175E-2</v>
      </c>
      <c r="V25" s="26"/>
      <c r="W25" s="45"/>
      <c r="X25" s="34"/>
      <c r="Y25" s="22">
        <f t="shared" si="3"/>
        <v>1.175E-2</v>
      </c>
      <c r="Z25" s="26"/>
      <c r="AA25" s="45"/>
      <c r="AB25" s="34"/>
      <c r="AC25" s="49">
        <f t="shared" si="4"/>
        <v>0</v>
      </c>
      <c r="AD25" s="3"/>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1:73" ht="31.5" customHeight="1" x14ac:dyDescent="0.25">
      <c r="A26" s="348"/>
      <c r="B26" s="351"/>
      <c r="C26" s="366"/>
      <c r="D26" s="385"/>
      <c r="E26" s="76" t="s">
        <v>247</v>
      </c>
      <c r="F26" s="84" t="s">
        <v>521</v>
      </c>
      <c r="G26" s="154">
        <v>4.8000000000000001E-2</v>
      </c>
      <c r="H26" s="41">
        <v>0.25</v>
      </c>
      <c r="I26" s="39">
        <v>0.25</v>
      </c>
      <c r="J26" s="39">
        <v>0.25</v>
      </c>
      <c r="K26" s="40">
        <v>0.25</v>
      </c>
      <c r="L26" s="6"/>
      <c r="M26" s="22">
        <f t="shared" si="0"/>
        <v>1.2E-2</v>
      </c>
      <c r="N26" s="26"/>
      <c r="O26" s="45"/>
      <c r="P26" s="6"/>
      <c r="Q26" s="22">
        <f t="shared" si="1"/>
        <v>1.2E-2</v>
      </c>
      <c r="R26" s="26"/>
      <c r="S26" s="45"/>
      <c r="T26" s="34"/>
      <c r="U26" s="22">
        <f t="shared" si="2"/>
        <v>1.2E-2</v>
      </c>
      <c r="V26" s="26"/>
      <c r="W26" s="45"/>
      <c r="X26" s="34"/>
      <c r="Y26" s="22">
        <f t="shared" si="3"/>
        <v>1.2E-2</v>
      </c>
      <c r="Z26" s="26"/>
      <c r="AA26" s="45"/>
      <c r="AB26" s="34"/>
      <c r="AC26" s="49">
        <f t="shared" si="4"/>
        <v>0</v>
      </c>
      <c r="AD26" s="3"/>
      <c r="AE26" s="4"/>
      <c r="AF26" s="4"/>
      <c r="AG26" s="4"/>
      <c r="AH26" s="4"/>
      <c r="AI26" s="4"/>
      <c r="AJ26" s="4"/>
      <c r="AK26" s="4"/>
      <c r="AL26" s="4"/>
      <c r="AM26" s="4"/>
      <c r="AN26" s="4"/>
      <c r="AO26" s="4"/>
      <c r="AP26" s="4"/>
      <c r="AQ26" s="4"/>
      <c r="AR26" s="4"/>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row>
    <row r="27" spans="1:73" ht="31.5" customHeight="1" x14ac:dyDescent="0.25">
      <c r="A27" s="348"/>
      <c r="B27" s="351"/>
      <c r="C27" s="367"/>
      <c r="D27" s="386"/>
      <c r="E27" s="76" t="s">
        <v>248</v>
      </c>
      <c r="F27" s="84" t="s">
        <v>521</v>
      </c>
      <c r="G27" s="154">
        <v>4.8000000000000001E-2</v>
      </c>
      <c r="H27" s="41">
        <v>0.25</v>
      </c>
      <c r="I27" s="39">
        <v>0.25</v>
      </c>
      <c r="J27" s="39">
        <v>0.25</v>
      </c>
      <c r="K27" s="40">
        <v>0.25</v>
      </c>
      <c r="L27" s="6"/>
      <c r="M27" s="22">
        <f t="shared" si="0"/>
        <v>1.2E-2</v>
      </c>
      <c r="N27" s="26"/>
      <c r="O27" s="45"/>
      <c r="P27" s="6"/>
      <c r="Q27" s="22">
        <f t="shared" si="1"/>
        <v>1.2E-2</v>
      </c>
      <c r="R27" s="26"/>
      <c r="S27" s="45"/>
      <c r="T27" s="34"/>
      <c r="U27" s="22">
        <f t="shared" si="2"/>
        <v>1.2E-2</v>
      </c>
      <c r="V27" s="26"/>
      <c r="W27" s="45"/>
      <c r="X27" s="34"/>
      <c r="Y27" s="22">
        <f t="shared" si="3"/>
        <v>1.2E-2</v>
      </c>
      <c r="Z27" s="26"/>
      <c r="AA27" s="45"/>
      <c r="AB27" s="34"/>
      <c r="AC27" s="49">
        <f t="shared" si="4"/>
        <v>0</v>
      </c>
      <c r="AD27" s="3"/>
      <c r="AE27" s="4"/>
      <c r="AF27" s="4"/>
      <c r="AG27" s="4"/>
      <c r="AH27" s="4"/>
      <c r="AI27" s="4"/>
      <c r="AJ27" s="4"/>
      <c r="AK27" s="4"/>
      <c r="AL27" s="4"/>
      <c r="AM27" s="4"/>
      <c r="AN27" s="4"/>
      <c r="AO27" s="4"/>
      <c r="AP27" s="4"/>
      <c r="AQ27" s="4"/>
      <c r="AR27" s="4"/>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row>
    <row r="28" spans="1:73" ht="31.5" customHeight="1" x14ac:dyDescent="0.25">
      <c r="A28" s="348"/>
      <c r="B28" s="351"/>
      <c r="C28" s="365" t="s">
        <v>249</v>
      </c>
      <c r="D28" s="362" t="s">
        <v>250</v>
      </c>
      <c r="E28" s="76" t="s">
        <v>251</v>
      </c>
      <c r="F28" s="84" t="s">
        <v>522</v>
      </c>
      <c r="G28" s="154">
        <v>4.8000000000000001E-2</v>
      </c>
      <c r="H28" s="41">
        <v>0.5</v>
      </c>
      <c r="I28" s="39">
        <v>0.5</v>
      </c>
      <c r="J28" s="39"/>
      <c r="K28" s="40"/>
      <c r="L28" s="6"/>
      <c r="M28" s="22">
        <f t="shared" si="0"/>
        <v>2.4E-2</v>
      </c>
      <c r="N28" s="26"/>
      <c r="O28" s="45"/>
      <c r="P28" s="6"/>
      <c r="Q28" s="22">
        <f t="shared" si="1"/>
        <v>2.4E-2</v>
      </c>
      <c r="R28" s="26"/>
      <c r="S28" s="45"/>
      <c r="T28" s="34"/>
      <c r="U28" s="22">
        <f t="shared" si="2"/>
        <v>0</v>
      </c>
      <c r="V28" s="26"/>
      <c r="W28" s="45"/>
      <c r="X28" s="34"/>
      <c r="Y28" s="22">
        <f t="shared" si="3"/>
        <v>0</v>
      </c>
      <c r="Z28" s="26"/>
      <c r="AA28" s="45"/>
      <c r="AB28" s="34"/>
      <c r="AC28" s="49">
        <f t="shared" si="4"/>
        <v>0</v>
      </c>
      <c r="AD28" s="3"/>
      <c r="AE28" s="4"/>
      <c r="AF28" s="4"/>
      <c r="AG28" s="4"/>
      <c r="AH28" s="4"/>
      <c r="AI28" s="4"/>
      <c r="AJ28" s="4"/>
      <c r="AK28" s="4"/>
      <c r="AL28" s="4"/>
      <c r="AM28" s="4"/>
      <c r="AN28" s="4"/>
      <c r="AO28" s="4"/>
      <c r="AP28" s="4"/>
      <c r="AQ28" s="4"/>
      <c r="AR28" s="4"/>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row>
    <row r="29" spans="1:73" ht="31.5" customHeight="1" x14ac:dyDescent="0.25">
      <c r="A29" s="348"/>
      <c r="B29" s="351"/>
      <c r="C29" s="366"/>
      <c r="D29" s="363"/>
      <c r="E29" s="76" t="s">
        <v>252</v>
      </c>
      <c r="F29" s="84" t="s">
        <v>522</v>
      </c>
      <c r="G29" s="154">
        <v>4.8000000000000001E-2</v>
      </c>
      <c r="H29" s="41">
        <v>0.5</v>
      </c>
      <c r="I29" s="39">
        <v>0.5</v>
      </c>
      <c r="J29" s="39"/>
      <c r="K29" s="40"/>
      <c r="L29" s="6"/>
      <c r="M29" s="22">
        <f t="shared" si="0"/>
        <v>2.4E-2</v>
      </c>
      <c r="N29" s="26"/>
      <c r="O29" s="45"/>
      <c r="P29" s="6"/>
      <c r="Q29" s="22">
        <f t="shared" si="1"/>
        <v>2.4E-2</v>
      </c>
      <c r="R29" s="26"/>
      <c r="S29" s="45"/>
      <c r="T29" s="34"/>
      <c r="U29" s="22">
        <f t="shared" si="2"/>
        <v>0</v>
      </c>
      <c r="V29" s="26"/>
      <c r="W29" s="45"/>
      <c r="X29" s="34"/>
      <c r="Y29" s="22">
        <f t="shared" si="3"/>
        <v>0</v>
      </c>
      <c r="Z29" s="26"/>
      <c r="AA29" s="45"/>
      <c r="AB29" s="34"/>
      <c r="AC29" s="49">
        <f t="shared" si="4"/>
        <v>0</v>
      </c>
      <c r="AD29" s="3"/>
      <c r="AE29" s="4"/>
      <c r="AF29" s="4"/>
      <c r="AG29" s="4"/>
      <c r="AH29" s="4"/>
      <c r="AI29" s="4"/>
      <c r="AJ29" s="4"/>
      <c r="AK29" s="4"/>
      <c r="AL29" s="4"/>
      <c r="AM29" s="4"/>
      <c r="AN29" s="4"/>
      <c r="AO29" s="4"/>
      <c r="AP29" s="4"/>
      <c r="AQ29" s="4"/>
      <c r="AR29" s="4"/>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row>
    <row r="30" spans="1:73" ht="31.5" customHeight="1" x14ac:dyDescent="0.25">
      <c r="A30" s="348"/>
      <c r="B30" s="351"/>
      <c r="C30" s="367"/>
      <c r="D30" s="364"/>
      <c r="E30" s="76" t="s">
        <v>248</v>
      </c>
      <c r="F30" s="84" t="s">
        <v>522</v>
      </c>
      <c r="G30" s="154">
        <v>4.8000000000000001E-2</v>
      </c>
      <c r="H30" s="41">
        <v>0.5</v>
      </c>
      <c r="I30" s="39">
        <v>0.5</v>
      </c>
      <c r="J30" s="39"/>
      <c r="K30" s="40"/>
      <c r="L30" s="6"/>
      <c r="M30" s="22">
        <f t="shared" si="0"/>
        <v>2.4E-2</v>
      </c>
      <c r="N30" s="26"/>
      <c r="O30" s="45"/>
      <c r="P30" s="6"/>
      <c r="Q30" s="22">
        <f t="shared" si="1"/>
        <v>2.4E-2</v>
      </c>
      <c r="R30" s="26"/>
      <c r="S30" s="45"/>
      <c r="T30" s="34"/>
      <c r="U30" s="22">
        <f t="shared" si="2"/>
        <v>0</v>
      </c>
      <c r="V30" s="26"/>
      <c r="W30" s="45"/>
      <c r="X30" s="34"/>
      <c r="Y30" s="22">
        <f t="shared" si="3"/>
        <v>0</v>
      </c>
      <c r="Z30" s="26"/>
      <c r="AA30" s="45"/>
      <c r="AB30" s="34"/>
      <c r="AC30" s="49">
        <f t="shared" si="4"/>
        <v>0</v>
      </c>
      <c r="AD30" s="3"/>
      <c r="AE30" s="4"/>
      <c r="AF30" s="4"/>
      <c r="AG30" s="4"/>
      <c r="AH30" s="4"/>
      <c r="AI30" s="4"/>
      <c r="AJ30" s="4"/>
      <c r="AK30" s="4"/>
      <c r="AL30" s="4"/>
      <c r="AM30" s="4"/>
      <c r="AN30" s="4"/>
      <c r="AO30" s="4"/>
      <c r="AP30" s="4"/>
      <c r="AQ30" s="4"/>
      <c r="AR30" s="4"/>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row>
    <row r="31" spans="1:73" ht="31.5" customHeight="1" x14ac:dyDescent="0.25">
      <c r="A31" s="348"/>
      <c r="B31" s="352"/>
      <c r="C31" s="71" t="s">
        <v>50</v>
      </c>
      <c r="D31" s="71" t="s">
        <v>253</v>
      </c>
      <c r="E31" s="76" t="s">
        <v>254</v>
      </c>
      <c r="F31" s="84" t="s">
        <v>521</v>
      </c>
      <c r="G31" s="154">
        <v>4.8000000000000001E-2</v>
      </c>
      <c r="H31" s="41">
        <v>0.25</v>
      </c>
      <c r="I31" s="39">
        <v>0.25</v>
      </c>
      <c r="J31" s="39">
        <v>0.25</v>
      </c>
      <c r="K31" s="40">
        <v>0.25</v>
      </c>
      <c r="L31" s="6"/>
      <c r="M31" s="22">
        <f t="shared" si="0"/>
        <v>1.2E-2</v>
      </c>
      <c r="N31" s="26"/>
      <c r="O31" s="45"/>
      <c r="P31" s="6"/>
      <c r="Q31" s="22">
        <f t="shared" si="1"/>
        <v>1.2E-2</v>
      </c>
      <c r="R31" s="26"/>
      <c r="S31" s="45"/>
      <c r="T31" s="34"/>
      <c r="U31" s="22">
        <f t="shared" si="2"/>
        <v>1.2E-2</v>
      </c>
      <c r="V31" s="26"/>
      <c r="W31" s="45"/>
      <c r="X31" s="34"/>
      <c r="Y31" s="22">
        <f t="shared" si="3"/>
        <v>1.2E-2</v>
      </c>
      <c r="Z31" s="26"/>
      <c r="AA31" s="45"/>
      <c r="AB31" s="34"/>
      <c r="AC31" s="49">
        <f t="shared" si="4"/>
        <v>0</v>
      </c>
      <c r="AD31" s="3"/>
      <c r="AE31" s="4"/>
      <c r="AF31" s="4"/>
      <c r="AG31" s="4"/>
      <c r="AH31" s="4"/>
      <c r="AI31" s="4"/>
      <c r="AJ31" s="4"/>
      <c r="AK31" s="4"/>
      <c r="AL31" s="4"/>
      <c r="AM31" s="4"/>
      <c r="AN31" s="4"/>
      <c r="AO31" s="4"/>
      <c r="AP31" s="4"/>
      <c r="AQ31" s="4"/>
      <c r="AR31" s="4"/>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row>
    <row r="32" spans="1:73" ht="46.5" customHeight="1" x14ac:dyDescent="0.25">
      <c r="A32" s="349"/>
      <c r="B32" s="63" t="s">
        <v>63</v>
      </c>
      <c r="C32" s="71" t="s">
        <v>64</v>
      </c>
      <c r="D32" s="71" t="s">
        <v>66</v>
      </c>
      <c r="E32" s="76" t="s">
        <v>255</v>
      </c>
      <c r="F32" s="84" t="s">
        <v>515</v>
      </c>
      <c r="G32" s="154">
        <v>4.8000000000000001E-2</v>
      </c>
      <c r="H32" s="41">
        <v>0.5</v>
      </c>
      <c r="I32" s="39">
        <v>0.5</v>
      </c>
      <c r="J32" s="39"/>
      <c r="K32" s="40"/>
      <c r="L32" s="6"/>
      <c r="M32" s="22">
        <f t="shared" si="0"/>
        <v>2.4E-2</v>
      </c>
      <c r="N32" s="26"/>
      <c r="O32" s="45"/>
      <c r="P32" s="6"/>
      <c r="Q32" s="22">
        <f t="shared" si="1"/>
        <v>2.4E-2</v>
      </c>
      <c r="R32" s="26"/>
      <c r="S32" s="45"/>
      <c r="T32" s="34"/>
      <c r="U32" s="22">
        <f t="shared" si="2"/>
        <v>0</v>
      </c>
      <c r="V32" s="26"/>
      <c r="W32" s="45"/>
      <c r="X32" s="34"/>
      <c r="Y32" s="22">
        <f t="shared" si="3"/>
        <v>0</v>
      </c>
      <c r="Z32" s="26"/>
      <c r="AA32" s="45"/>
      <c r="AB32" s="34"/>
      <c r="AC32" s="49">
        <f t="shared" si="4"/>
        <v>0</v>
      </c>
      <c r="AD32" s="3"/>
      <c r="AE32" s="4"/>
      <c r="AF32" s="4"/>
      <c r="AG32" s="4"/>
      <c r="AH32" s="4"/>
      <c r="AI32" s="4"/>
      <c r="AJ32" s="4"/>
      <c r="AK32" s="4"/>
      <c r="AL32" s="4"/>
      <c r="AM32" s="4"/>
      <c r="AN32" s="4"/>
      <c r="AO32" s="4"/>
      <c r="AP32" s="4"/>
      <c r="AQ32" s="4"/>
      <c r="AR32" s="4"/>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row>
    <row r="33" spans="1:73" ht="45" customHeight="1" thickBot="1" x14ac:dyDescent="0.3">
      <c r="A33" s="105" t="s">
        <v>101</v>
      </c>
      <c r="B33" s="63" t="s">
        <v>130</v>
      </c>
      <c r="C33" s="114" t="s">
        <v>123</v>
      </c>
      <c r="D33" s="114" t="s">
        <v>256</v>
      </c>
      <c r="E33" s="76" t="s">
        <v>469</v>
      </c>
      <c r="F33" s="84" t="s">
        <v>522</v>
      </c>
      <c r="G33" s="154">
        <v>4.8000000000000001E-2</v>
      </c>
      <c r="H33" s="41">
        <v>0.5</v>
      </c>
      <c r="I33" s="39">
        <v>0.5</v>
      </c>
      <c r="J33" s="39"/>
      <c r="K33" s="40"/>
      <c r="L33" s="6"/>
      <c r="M33" s="22">
        <f t="shared" si="0"/>
        <v>2.4E-2</v>
      </c>
      <c r="N33" s="26"/>
      <c r="O33" s="45"/>
      <c r="P33" s="6"/>
      <c r="Q33" s="22">
        <f t="shared" si="1"/>
        <v>2.4E-2</v>
      </c>
      <c r="R33" s="26"/>
      <c r="S33" s="45"/>
      <c r="T33" s="34"/>
      <c r="U33" s="22">
        <f t="shared" si="2"/>
        <v>0</v>
      </c>
      <c r="V33" s="26"/>
      <c r="W33" s="45"/>
      <c r="X33" s="34"/>
      <c r="Y33" s="22">
        <f t="shared" si="3"/>
        <v>0</v>
      </c>
      <c r="Z33" s="26"/>
      <c r="AA33" s="45"/>
      <c r="AB33" s="34"/>
      <c r="AC33" s="49">
        <f t="shared" si="4"/>
        <v>0</v>
      </c>
      <c r="AD33" s="3"/>
      <c r="AE33" s="4"/>
      <c r="AF33" s="4"/>
      <c r="AG33" s="4"/>
      <c r="AH33" s="4"/>
      <c r="AI33" s="4"/>
      <c r="AJ33" s="4"/>
      <c r="AK33" s="4"/>
      <c r="AL33" s="4"/>
      <c r="AM33" s="4"/>
      <c r="AN33" s="4"/>
      <c r="AO33" s="4"/>
      <c r="AP33" s="4"/>
      <c r="AQ33" s="4"/>
      <c r="AR33" s="4"/>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28.5" customHeight="1" thickBot="1" x14ac:dyDescent="0.3">
      <c r="A34" s="70"/>
      <c r="B34" s="51"/>
      <c r="C34" s="54"/>
      <c r="D34" s="51"/>
      <c r="E34" s="51"/>
      <c r="F34" s="51"/>
      <c r="G34" s="66">
        <f>SUM(G13:G33)</f>
        <v>0.99500000000000033</v>
      </c>
      <c r="H34" s="29"/>
      <c r="I34" s="29"/>
      <c r="J34" s="29"/>
      <c r="K34" s="10"/>
      <c r="L34" s="6"/>
      <c r="M34" s="24">
        <f>SUM(M13:M33)</f>
        <v>0.35575000000000007</v>
      </c>
      <c r="N34" s="28">
        <f>SUM(N13:N33)</f>
        <v>0</v>
      </c>
      <c r="O34" s="25"/>
      <c r="P34" s="6"/>
      <c r="Q34" s="24">
        <f>SUM(Q13:Q33)</f>
        <v>0.44975000000000009</v>
      </c>
      <c r="R34" s="35">
        <f>SUM(R13:R33)</f>
        <v>0</v>
      </c>
      <c r="S34" s="25"/>
      <c r="T34" s="4"/>
      <c r="U34" s="24">
        <f>SUM(U13:U33)</f>
        <v>0.11824999999999998</v>
      </c>
      <c r="V34" s="35">
        <f>SUM(V13:V33)</f>
        <v>0</v>
      </c>
      <c r="W34" s="25"/>
      <c r="X34" s="4"/>
      <c r="Y34" s="24">
        <f>SUM(Y13:Y33)</f>
        <v>7.1249999999999994E-2</v>
      </c>
      <c r="Z34" s="35">
        <f>SUM(Z13:Z33)</f>
        <v>0</v>
      </c>
      <c r="AA34" s="25"/>
      <c r="AB34" s="34"/>
      <c r="AC34" s="69">
        <f>SUM(AC13:AC33)</f>
        <v>0</v>
      </c>
      <c r="AD34" s="47"/>
      <c r="AE34" s="4"/>
      <c r="AF34" s="4"/>
      <c r="AG34" s="4"/>
      <c r="AH34" s="4"/>
      <c r="AI34" s="4"/>
      <c r="AJ34" s="4"/>
      <c r="AK34" s="4"/>
      <c r="AL34" s="4"/>
      <c r="AM34" s="4"/>
      <c r="AN34" s="4"/>
      <c r="AO34" s="4"/>
      <c r="AP34" s="4"/>
      <c r="AQ34" s="4"/>
      <c r="AR34" s="4"/>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row>
  </sheetData>
  <mergeCells count="52">
    <mergeCell ref="A13:A32"/>
    <mergeCell ref="B19:B31"/>
    <mergeCell ref="B16:B18"/>
    <mergeCell ref="B13:B15"/>
    <mergeCell ref="D14:D15"/>
    <mergeCell ref="C13:C15"/>
    <mergeCell ref="C24:C27"/>
    <mergeCell ref="C28:C30"/>
    <mergeCell ref="D28:D30"/>
    <mergeCell ref="D16:D17"/>
    <mergeCell ref="C16:C17"/>
    <mergeCell ref="C19:C21"/>
    <mergeCell ref="D19:D21"/>
    <mergeCell ref="D22:D23"/>
    <mergeCell ref="C22:C23"/>
    <mergeCell ref="A1:A3"/>
    <mergeCell ref="B1:G2"/>
    <mergeCell ref="H1:K1"/>
    <mergeCell ref="H2:K2"/>
    <mergeCell ref="B3:G3"/>
    <mergeCell ref="H3:K3"/>
    <mergeCell ref="A4:P4"/>
    <mergeCell ref="B5:C5"/>
    <mergeCell ref="B6:C6"/>
    <mergeCell ref="A8:C10"/>
    <mergeCell ref="D8:D12"/>
    <mergeCell ref="E8:E12"/>
    <mergeCell ref="F8:F12"/>
    <mergeCell ref="G8:G12"/>
    <mergeCell ref="H8:K10"/>
    <mergeCell ref="M8:AC8"/>
    <mergeCell ref="A11:A12"/>
    <mergeCell ref="B11:B12"/>
    <mergeCell ref="C11:C12"/>
    <mergeCell ref="H11:H12"/>
    <mergeCell ref="I11:I12"/>
    <mergeCell ref="M10:O10"/>
    <mergeCell ref="Q11:Q12"/>
    <mergeCell ref="AC10:AC12"/>
    <mergeCell ref="U11:U12"/>
    <mergeCell ref="V11:W11"/>
    <mergeCell ref="Y11:Y12"/>
    <mergeCell ref="Z11:AA11"/>
    <mergeCell ref="U10:W10"/>
    <mergeCell ref="Y10:AA10"/>
    <mergeCell ref="Q10:S10"/>
    <mergeCell ref="R11:S11"/>
    <mergeCell ref="J11:J12"/>
    <mergeCell ref="K11:K12"/>
    <mergeCell ref="M11:M12"/>
    <mergeCell ref="N11:O11"/>
    <mergeCell ref="D24:D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1F7C-90B7-4E12-AD19-17D01D2196E2}">
  <sheetPr>
    <tabColor theme="3" tint="0.59999389629810485"/>
  </sheetPr>
  <dimension ref="A1:BU53"/>
  <sheetViews>
    <sheetView topLeftCell="E10" zoomScale="57" zoomScaleNormal="57" workbookViewId="0">
      <selection activeCell="S20" sqref="S20"/>
    </sheetView>
  </sheetViews>
  <sheetFormatPr baseColWidth="10" defaultRowHeight="11.25" x14ac:dyDescent="0.25"/>
  <cols>
    <col min="1" max="1" width="28" style="1" customWidth="1"/>
    <col min="2" max="2" width="32" style="1" customWidth="1"/>
    <col min="3" max="3" width="31.7109375" style="1" customWidth="1"/>
    <col min="4" max="4" width="51.85546875" style="1" customWidth="1"/>
    <col min="5" max="5" width="55.85546875" style="1" customWidth="1"/>
    <col min="6" max="6" width="15.7109375" style="1" customWidth="1"/>
    <col min="7" max="7" width="8.57031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220</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221</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0"/>
      <c r="B12" s="300"/>
      <c r="C12" s="300"/>
      <c r="D12" s="300"/>
      <c r="E12" s="300"/>
      <c r="F12" s="300"/>
      <c r="G12" s="303"/>
      <c r="H12" s="380"/>
      <c r="I12" s="380"/>
      <c r="J12" s="380"/>
      <c r="K12" s="380"/>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33" customHeight="1" x14ac:dyDescent="0.25">
      <c r="A13" s="359" t="s">
        <v>28</v>
      </c>
      <c r="B13" s="393" t="s">
        <v>29</v>
      </c>
      <c r="C13" s="408" t="s">
        <v>33</v>
      </c>
      <c r="D13" s="407" t="s">
        <v>480</v>
      </c>
      <c r="E13" s="258" t="s">
        <v>481</v>
      </c>
      <c r="F13" s="263" t="s">
        <v>483</v>
      </c>
      <c r="G13" s="262">
        <v>0.03</v>
      </c>
      <c r="H13" s="259"/>
      <c r="I13" s="260"/>
      <c r="J13" s="260">
        <v>0.5</v>
      </c>
      <c r="K13" s="261">
        <v>0.5</v>
      </c>
      <c r="L13" s="6"/>
      <c r="M13" s="21">
        <f>G13*H13</f>
        <v>0</v>
      </c>
      <c r="N13" s="27"/>
      <c r="O13" s="44"/>
      <c r="P13" s="6"/>
      <c r="Q13" s="21">
        <f>G13*I13</f>
        <v>0</v>
      </c>
      <c r="R13" s="27"/>
      <c r="S13" s="44"/>
      <c r="T13" s="33"/>
      <c r="U13" s="21">
        <f>G13*J13</f>
        <v>1.4999999999999999E-2</v>
      </c>
      <c r="V13" s="27"/>
      <c r="W13" s="44"/>
      <c r="X13" s="33"/>
      <c r="Y13" s="21">
        <f>G13*K13</f>
        <v>1.4999999999999999E-2</v>
      </c>
      <c r="Z13" s="27"/>
      <c r="AA13" s="44"/>
      <c r="AB13" s="33"/>
      <c r="AC13" s="48">
        <f>N13+R13+V13+Z13</f>
        <v>0</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49.5" customHeight="1" x14ac:dyDescent="0.25">
      <c r="A14" s="348"/>
      <c r="B14" s="391"/>
      <c r="C14" s="368"/>
      <c r="D14" s="399"/>
      <c r="E14" s="76" t="s">
        <v>649</v>
      </c>
      <c r="F14" s="264" t="s">
        <v>482</v>
      </c>
      <c r="G14" s="119">
        <v>0.02</v>
      </c>
      <c r="H14" s="104">
        <v>0.25</v>
      </c>
      <c r="I14" s="39">
        <v>0.25</v>
      </c>
      <c r="J14" s="39">
        <v>0.25</v>
      </c>
      <c r="K14" s="40">
        <v>0.25</v>
      </c>
      <c r="L14" s="6"/>
      <c r="M14" s="22">
        <f t="shared" ref="M14:M52" si="0">G14*H14</f>
        <v>5.0000000000000001E-3</v>
      </c>
      <c r="N14" s="55">
        <v>5.0000000000000001E-3</v>
      </c>
      <c r="O14" s="56" t="s">
        <v>747</v>
      </c>
      <c r="P14" s="6"/>
      <c r="Q14" s="22">
        <f t="shared" ref="Q14:Q52" si="1">G14*I14</f>
        <v>5.0000000000000001E-3</v>
      </c>
      <c r="R14" s="55" t="s">
        <v>615</v>
      </c>
      <c r="S14" s="56" t="s">
        <v>748</v>
      </c>
      <c r="T14" s="33"/>
      <c r="U14" s="22">
        <f t="shared" ref="U14:U52" si="2">G14*J14</f>
        <v>5.0000000000000001E-3</v>
      </c>
      <c r="V14" s="55"/>
      <c r="W14" s="56"/>
      <c r="X14" s="33"/>
      <c r="Y14" s="22">
        <f t="shared" ref="Y14:Y52" si="3">G14*K14</f>
        <v>5.0000000000000001E-3</v>
      </c>
      <c r="Z14" s="55"/>
      <c r="AA14" s="56"/>
      <c r="AB14" s="33"/>
      <c r="AC14" s="49" t="e">
        <f t="shared" ref="AC14:AC52" si="4">N14+R14+V14+Z14</f>
        <v>#VALUE!</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33" customHeight="1" x14ac:dyDescent="0.25">
      <c r="A15" s="348"/>
      <c r="B15" s="391"/>
      <c r="C15" s="368"/>
      <c r="D15" s="399"/>
      <c r="E15" s="76" t="s">
        <v>357</v>
      </c>
      <c r="F15" s="264" t="s">
        <v>484</v>
      </c>
      <c r="G15" s="119">
        <v>0.02</v>
      </c>
      <c r="H15" s="104"/>
      <c r="I15" s="39"/>
      <c r="J15" s="39"/>
      <c r="K15" s="40">
        <v>1</v>
      </c>
      <c r="L15" s="6"/>
      <c r="M15" s="22">
        <f t="shared" si="0"/>
        <v>0</v>
      </c>
      <c r="N15" s="55"/>
      <c r="O15" s="56"/>
      <c r="P15" s="6"/>
      <c r="Q15" s="22">
        <f t="shared" si="1"/>
        <v>0</v>
      </c>
      <c r="R15" s="55"/>
      <c r="S15" s="56"/>
      <c r="T15" s="33"/>
      <c r="U15" s="22">
        <f t="shared" si="2"/>
        <v>0</v>
      </c>
      <c r="V15" s="55"/>
      <c r="W15" s="56"/>
      <c r="X15" s="33"/>
      <c r="Y15" s="22">
        <f t="shared" si="3"/>
        <v>0.02</v>
      </c>
      <c r="Z15" s="55"/>
      <c r="AA15" s="56"/>
      <c r="AB15" s="33"/>
      <c r="AC15" s="49">
        <f t="shared" si="4"/>
        <v>0</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42" customHeight="1" x14ac:dyDescent="0.25">
      <c r="A16" s="348"/>
      <c r="B16" s="391"/>
      <c r="C16" s="368"/>
      <c r="D16" s="399"/>
      <c r="E16" s="76" t="s">
        <v>485</v>
      </c>
      <c r="F16" s="264" t="s">
        <v>482</v>
      </c>
      <c r="G16" s="119">
        <v>0.02</v>
      </c>
      <c r="H16" s="104">
        <v>0.25</v>
      </c>
      <c r="I16" s="39">
        <v>0.25</v>
      </c>
      <c r="J16" s="39">
        <v>0.25</v>
      </c>
      <c r="K16" s="40">
        <v>0.25</v>
      </c>
      <c r="L16" s="6"/>
      <c r="M16" s="22">
        <f t="shared" si="0"/>
        <v>5.0000000000000001E-3</v>
      </c>
      <c r="N16" s="55">
        <v>5.0000000000000001E-3</v>
      </c>
      <c r="O16" s="56" t="s">
        <v>617</v>
      </c>
      <c r="P16" s="6"/>
      <c r="Q16" s="22">
        <f t="shared" si="1"/>
        <v>5.0000000000000001E-3</v>
      </c>
      <c r="R16" s="55">
        <v>5.0000000000000001E-3</v>
      </c>
      <c r="S16" s="56" t="s">
        <v>749</v>
      </c>
      <c r="T16" s="33"/>
      <c r="U16" s="22">
        <f t="shared" si="2"/>
        <v>5.0000000000000001E-3</v>
      </c>
      <c r="V16" s="55"/>
      <c r="W16" s="56"/>
      <c r="X16" s="33"/>
      <c r="Y16" s="22">
        <f t="shared" si="3"/>
        <v>5.0000000000000001E-3</v>
      </c>
      <c r="Z16" s="55"/>
      <c r="AA16" s="56"/>
      <c r="AB16" s="33"/>
      <c r="AC16" s="49">
        <f t="shared" si="4"/>
        <v>0.01</v>
      </c>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9" customFormat="1" ht="33" customHeight="1" x14ac:dyDescent="0.25">
      <c r="A17" s="348"/>
      <c r="B17" s="392"/>
      <c r="C17" s="354"/>
      <c r="D17" s="399"/>
      <c r="E17" s="76" t="s">
        <v>358</v>
      </c>
      <c r="F17" s="264" t="s">
        <v>486</v>
      </c>
      <c r="G17" s="119">
        <v>0.03</v>
      </c>
      <c r="H17" s="104"/>
      <c r="I17" s="39"/>
      <c r="J17" s="39">
        <v>0.5</v>
      </c>
      <c r="K17" s="40">
        <v>0.5</v>
      </c>
      <c r="L17" s="6"/>
      <c r="M17" s="22">
        <f t="shared" si="0"/>
        <v>0</v>
      </c>
      <c r="N17" s="55"/>
      <c r="O17" s="56"/>
      <c r="P17" s="6"/>
      <c r="Q17" s="22">
        <f t="shared" si="1"/>
        <v>0</v>
      </c>
      <c r="R17" s="55"/>
      <c r="S17" s="56"/>
      <c r="T17" s="33"/>
      <c r="U17" s="22">
        <f t="shared" si="2"/>
        <v>1.4999999999999999E-2</v>
      </c>
      <c r="V17" s="55"/>
      <c r="W17" s="56"/>
      <c r="X17" s="33"/>
      <c r="Y17" s="22">
        <f t="shared" si="3"/>
        <v>1.4999999999999999E-2</v>
      </c>
      <c r="Z17" s="55"/>
      <c r="AA17" s="56"/>
      <c r="AB17" s="33"/>
      <c r="AC17" s="49">
        <f t="shared" si="4"/>
        <v>0</v>
      </c>
      <c r="AD17" s="46"/>
      <c r="AE17" s="7"/>
      <c r="AF17" s="7"/>
      <c r="AG17" s="7"/>
      <c r="AH17" s="7"/>
      <c r="AI17" s="7"/>
      <c r="AJ17" s="7"/>
      <c r="AK17" s="7"/>
      <c r="AL17" s="7"/>
      <c r="AM17" s="7"/>
      <c r="AN17" s="7"/>
      <c r="AO17" s="7"/>
      <c r="AP17" s="7"/>
      <c r="AQ17" s="7"/>
      <c r="AR17" s="7"/>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ht="53.25" customHeight="1" x14ac:dyDescent="0.25">
      <c r="A18" s="350" t="s">
        <v>72</v>
      </c>
      <c r="B18" s="390" t="s">
        <v>91</v>
      </c>
      <c r="C18" s="353" t="s">
        <v>88</v>
      </c>
      <c r="D18" s="376" t="s">
        <v>89</v>
      </c>
      <c r="E18" s="74" t="s">
        <v>488</v>
      </c>
      <c r="F18" s="264" t="s">
        <v>487</v>
      </c>
      <c r="G18" s="119">
        <v>0.02</v>
      </c>
      <c r="H18" s="104">
        <v>0.25</v>
      </c>
      <c r="I18" s="39">
        <v>0.25</v>
      </c>
      <c r="J18" s="39">
        <v>0.25</v>
      </c>
      <c r="K18" s="40">
        <v>0.25</v>
      </c>
      <c r="L18" s="6"/>
      <c r="M18" s="22">
        <f t="shared" si="0"/>
        <v>5.0000000000000001E-3</v>
      </c>
      <c r="N18" s="26">
        <v>5.0000000000000001E-3</v>
      </c>
      <c r="O18" s="45" t="s">
        <v>616</v>
      </c>
      <c r="P18" s="6"/>
      <c r="Q18" s="22">
        <f t="shared" si="1"/>
        <v>5.0000000000000001E-3</v>
      </c>
      <c r="R18" s="26">
        <v>5.0000000000000001E-3</v>
      </c>
      <c r="S18" s="45" t="s">
        <v>654</v>
      </c>
      <c r="T18" s="34"/>
      <c r="U18" s="22">
        <f t="shared" si="2"/>
        <v>5.0000000000000001E-3</v>
      </c>
      <c r="V18" s="26"/>
      <c r="W18" s="45"/>
      <c r="X18" s="34"/>
      <c r="Y18" s="22">
        <f t="shared" si="3"/>
        <v>5.0000000000000001E-3</v>
      </c>
      <c r="Z18" s="26"/>
      <c r="AA18" s="45"/>
      <c r="AB18" s="34"/>
      <c r="AC18" s="49">
        <f t="shared" si="4"/>
        <v>0.01</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44.25" customHeight="1" x14ac:dyDescent="0.25">
      <c r="A19" s="351"/>
      <c r="B19" s="391"/>
      <c r="C19" s="368"/>
      <c r="D19" s="378"/>
      <c r="E19" s="74" t="s">
        <v>489</v>
      </c>
      <c r="F19" s="264" t="s">
        <v>487</v>
      </c>
      <c r="G19" s="119">
        <v>0.02</v>
      </c>
      <c r="H19" s="104">
        <v>0.25</v>
      </c>
      <c r="I19" s="39">
        <v>0.25</v>
      </c>
      <c r="J19" s="39">
        <v>0.25</v>
      </c>
      <c r="K19" s="40">
        <v>0.25</v>
      </c>
      <c r="L19" s="6"/>
      <c r="M19" s="22">
        <f t="shared" si="0"/>
        <v>5.0000000000000001E-3</v>
      </c>
      <c r="N19" s="26">
        <v>5.0000000000000001E-3</v>
      </c>
      <c r="O19" s="45" t="s">
        <v>619</v>
      </c>
      <c r="P19" s="6"/>
      <c r="Q19" s="22">
        <f t="shared" si="1"/>
        <v>5.0000000000000001E-3</v>
      </c>
      <c r="R19" s="26">
        <v>5.0000000000000001E-3</v>
      </c>
      <c r="S19" s="45" t="s">
        <v>618</v>
      </c>
      <c r="T19" s="34"/>
      <c r="U19" s="22">
        <f t="shared" si="2"/>
        <v>5.0000000000000001E-3</v>
      </c>
      <c r="V19" s="26"/>
      <c r="W19" s="45"/>
      <c r="X19" s="34"/>
      <c r="Y19" s="22">
        <f t="shared" si="3"/>
        <v>5.0000000000000001E-3</v>
      </c>
      <c r="Z19" s="26"/>
      <c r="AA19" s="45"/>
      <c r="AB19" s="34"/>
      <c r="AC19" s="49">
        <f t="shared" si="4"/>
        <v>0.01</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27.75" customHeight="1" x14ac:dyDescent="0.25">
      <c r="A20" s="351"/>
      <c r="B20" s="391"/>
      <c r="C20" s="368"/>
      <c r="D20" s="377"/>
      <c r="E20" s="74" t="s">
        <v>359</v>
      </c>
      <c r="F20" s="264" t="s">
        <v>490</v>
      </c>
      <c r="G20" s="119">
        <v>0.02</v>
      </c>
      <c r="H20" s="104"/>
      <c r="I20" s="39"/>
      <c r="J20" s="39">
        <v>0.5</v>
      </c>
      <c r="K20" s="40">
        <v>0.5</v>
      </c>
      <c r="L20" s="6"/>
      <c r="M20" s="22">
        <f t="shared" si="0"/>
        <v>0</v>
      </c>
      <c r="N20" s="26"/>
      <c r="O20" s="45"/>
      <c r="P20" s="6"/>
      <c r="Q20" s="22">
        <f t="shared" si="1"/>
        <v>0</v>
      </c>
      <c r="R20" s="26"/>
      <c r="S20" s="45"/>
      <c r="T20" s="34"/>
      <c r="U20" s="22">
        <f t="shared" si="2"/>
        <v>0.01</v>
      </c>
      <c r="V20" s="26"/>
      <c r="W20" s="45"/>
      <c r="X20" s="34"/>
      <c r="Y20" s="22">
        <f t="shared" si="3"/>
        <v>0.01</v>
      </c>
      <c r="Z20" s="26"/>
      <c r="AA20" s="45"/>
      <c r="AB20" s="34"/>
      <c r="AC20" s="49">
        <f t="shared" si="4"/>
        <v>0</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35.25" customHeight="1" x14ac:dyDescent="0.25">
      <c r="A21" s="351"/>
      <c r="B21" s="391"/>
      <c r="C21" s="368"/>
      <c r="D21" s="399" t="s">
        <v>90</v>
      </c>
      <c r="E21" s="74" t="s">
        <v>360</v>
      </c>
      <c r="F21" s="264" t="s">
        <v>476</v>
      </c>
      <c r="G21" s="119">
        <v>0.02</v>
      </c>
      <c r="H21" s="104">
        <v>1</v>
      </c>
      <c r="I21" s="39"/>
      <c r="J21" s="39"/>
      <c r="K21" s="40"/>
      <c r="L21" s="6"/>
      <c r="M21" s="22">
        <f t="shared" si="0"/>
        <v>0.02</v>
      </c>
      <c r="N21" s="26">
        <v>0.02</v>
      </c>
      <c r="O21" s="45" t="s">
        <v>620</v>
      </c>
      <c r="P21" s="6"/>
      <c r="Q21" s="22">
        <f t="shared" si="1"/>
        <v>0</v>
      </c>
      <c r="R21" s="26"/>
      <c r="S21" s="45"/>
      <c r="T21" s="34"/>
      <c r="U21" s="22">
        <f t="shared" si="2"/>
        <v>0</v>
      </c>
      <c r="V21" s="26"/>
      <c r="W21" s="45"/>
      <c r="X21" s="34"/>
      <c r="Y21" s="22">
        <f t="shared" si="3"/>
        <v>0</v>
      </c>
      <c r="Z21" s="26"/>
      <c r="AA21" s="45"/>
      <c r="AB21" s="34"/>
      <c r="AC21" s="49">
        <f t="shared" si="4"/>
        <v>0.02</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35.25" customHeight="1" x14ac:dyDescent="0.25">
      <c r="A22" s="351"/>
      <c r="B22" s="391"/>
      <c r="C22" s="368"/>
      <c r="D22" s="399"/>
      <c r="E22" s="74" t="s">
        <v>491</v>
      </c>
      <c r="F22" s="264" t="s">
        <v>495</v>
      </c>
      <c r="G22" s="119">
        <v>0.02</v>
      </c>
      <c r="H22" s="104"/>
      <c r="I22" s="39"/>
      <c r="J22" s="39">
        <v>1</v>
      </c>
      <c r="K22" s="40"/>
      <c r="L22" s="6"/>
      <c r="M22" s="22">
        <f t="shared" si="0"/>
        <v>0</v>
      </c>
      <c r="N22" s="26"/>
      <c r="O22" s="45"/>
      <c r="P22" s="6"/>
      <c r="Q22" s="22">
        <f t="shared" si="1"/>
        <v>0</v>
      </c>
      <c r="R22" s="26"/>
      <c r="S22" s="45"/>
      <c r="T22" s="34"/>
      <c r="U22" s="22">
        <f t="shared" si="2"/>
        <v>0.02</v>
      </c>
      <c r="V22" s="26"/>
      <c r="W22" s="45"/>
      <c r="X22" s="34"/>
      <c r="Y22" s="22">
        <f t="shared" si="3"/>
        <v>0</v>
      </c>
      <c r="Z22" s="26"/>
      <c r="AA22" s="45"/>
      <c r="AB22" s="34"/>
      <c r="AC22" s="49">
        <f t="shared" si="4"/>
        <v>0</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37.5" customHeight="1" x14ac:dyDescent="0.25">
      <c r="A23" s="351"/>
      <c r="B23" s="391"/>
      <c r="C23" s="368"/>
      <c r="D23" s="399"/>
      <c r="E23" s="74" t="s">
        <v>492</v>
      </c>
      <c r="F23" s="264" t="s">
        <v>475</v>
      </c>
      <c r="G23" s="119">
        <v>0.02</v>
      </c>
      <c r="H23" s="104"/>
      <c r="I23" s="39">
        <v>1</v>
      </c>
      <c r="J23" s="39"/>
      <c r="K23" s="40"/>
      <c r="L23" s="6"/>
      <c r="M23" s="22">
        <f t="shared" si="0"/>
        <v>0</v>
      </c>
      <c r="N23" s="26"/>
      <c r="O23" s="45"/>
      <c r="P23" s="6"/>
      <c r="Q23" s="22">
        <f t="shared" si="1"/>
        <v>0.02</v>
      </c>
      <c r="R23" s="26">
        <v>0.02</v>
      </c>
      <c r="S23" s="45" t="s">
        <v>621</v>
      </c>
      <c r="T23" s="34"/>
      <c r="U23" s="22">
        <f t="shared" si="2"/>
        <v>0</v>
      </c>
      <c r="V23" s="26"/>
      <c r="W23" s="45"/>
      <c r="X23" s="34"/>
      <c r="Y23" s="22">
        <f t="shared" si="3"/>
        <v>0</v>
      </c>
      <c r="Z23" s="26"/>
      <c r="AA23" s="45"/>
      <c r="AB23" s="34"/>
      <c r="AC23" s="49">
        <f t="shared" si="4"/>
        <v>0.02</v>
      </c>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36" customHeight="1" x14ac:dyDescent="0.25">
      <c r="A24" s="351"/>
      <c r="B24" s="391"/>
      <c r="C24" s="368"/>
      <c r="D24" s="399"/>
      <c r="E24" s="74" t="s">
        <v>361</v>
      </c>
      <c r="F24" s="264" t="s">
        <v>475</v>
      </c>
      <c r="G24" s="119">
        <v>0.03</v>
      </c>
      <c r="H24" s="104"/>
      <c r="I24" s="39">
        <v>1</v>
      </c>
      <c r="J24" s="39"/>
      <c r="K24" s="40"/>
      <c r="L24" s="6"/>
      <c r="M24" s="22">
        <f t="shared" si="0"/>
        <v>0</v>
      </c>
      <c r="N24" s="26"/>
      <c r="O24" s="45"/>
      <c r="P24" s="6"/>
      <c r="Q24" s="22">
        <f t="shared" si="1"/>
        <v>0.03</v>
      </c>
      <c r="R24" s="26">
        <v>0.03</v>
      </c>
      <c r="S24" s="45" t="s">
        <v>622</v>
      </c>
      <c r="T24" s="34"/>
      <c r="U24" s="22">
        <f t="shared" si="2"/>
        <v>0</v>
      </c>
      <c r="V24" s="26"/>
      <c r="W24" s="45"/>
      <c r="X24" s="34"/>
      <c r="Y24" s="22">
        <f t="shared" si="3"/>
        <v>0</v>
      </c>
      <c r="Z24" s="26"/>
      <c r="AA24" s="45"/>
      <c r="AB24" s="34"/>
      <c r="AC24" s="49">
        <f t="shared" si="4"/>
        <v>0.03</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35.25" customHeight="1" x14ac:dyDescent="0.25">
      <c r="A25" s="351"/>
      <c r="B25" s="391"/>
      <c r="C25" s="368"/>
      <c r="D25" s="399"/>
      <c r="E25" s="74" t="s">
        <v>496</v>
      </c>
      <c r="F25" s="264" t="s">
        <v>497</v>
      </c>
      <c r="G25" s="119">
        <v>0.03</v>
      </c>
      <c r="H25" s="104"/>
      <c r="I25" s="39"/>
      <c r="J25" s="39">
        <v>1</v>
      </c>
      <c r="K25" s="40"/>
      <c r="L25" s="6"/>
      <c r="M25" s="22">
        <f t="shared" si="0"/>
        <v>0</v>
      </c>
      <c r="N25" s="26"/>
      <c r="O25" s="45"/>
      <c r="P25" s="6"/>
      <c r="Q25" s="22">
        <f t="shared" si="1"/>
        <v>0</v>
      </c>
      <c r="R25" s="26"/>
      <c r="S25" s="45"/>
      <c r="T25" s="34"/>
      <c r="U25" s="22">
        <f t="shared" si="2"/>
        <v>0.03</v>
      </c>
      <c r="V25" s="26"/>
      <c r="W25" s="45"/>
      <c r="X25" s="34"/>
      <c r="Y25" s="22">
        <f t="shared" si="3"/>
        <v>0</v>
      </c>
      <c r="Z25" s="26"/>
      <c r="AA25" s="45"/>
      <c r="AB25" s="34"/>
      <c r="AC25" s="49">
        <f t="shared" si="4"/>
        <v>0</v>
      </c>
      <c r="AD25" s="3"/>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1:73" ht="53.25" customHeight="1" x14ac:dyDescent="0.25">
      <c r="A26" s="351"/>
      <c r="B26" s="391"/>
      <c r="C26" s="368"/>
      <c r="D26" s="399"/>
      <c r="E26" s="74" t="s">
        <v>362</v>
      </c>
      <c r="F26" s="264" t="s">
        <v>482</v>
      </c>
      <c r="G26" s="119">
        <v>0.03</v>
      </c>
      <c r="H26" s="104">
        <v>0.25</v>
      </c>
      <c r="I26" s="39">
        <v>0.25</v>
      </c>
      <c r="J26" s="39">
        <v>0.25</v>
      </c>
      <c r="K26" s="40">
        <v>0.25</v>
      </c>
      <c r="L26" s="6"/>
      <c r="M26" s="22">
        <f t="shared" si="0"/>
        <v>7.4999999999999997E-3</v>
      </c>
      <c r="N26" s="26">
        <v>8.0000000000000002E-3</v>
      </c>
      <c r="O26" s="45" t="s">
        <v>710</v>
      </c>
      <c r="P26" s="6"/>
      <c r="Q26" s="22">
        <f t="shared" si="1"/>
        <v>7.4999999999999997E-3</v>
      </c>
      <c r="R26" s="26">
        <v>8.0000000000000002E-3</v>
      </c>
      <c r="S26" s="45" t="s">
        <v>709</v>
      </c>
      <c r="T26" s="34"/>
      <c r="U26" s="22">
        <f t="shared" si="2"/>
        <v>7.4999999999999997E-3</v>
      </c>
      <c r="V26" s="26"/>
      <c r="W26" s="45"/>
      <c r="X26" s="34"/>
      <c r="Y26" s="22">
        <f t="shared" si="3"/>
        <v>7.4999999999999997E-3</v>
      </c>
      <c r="Z26" s="26"/>
      <c r="AA26" s="45"/>
      <c r="AB26" s="34"/>
      <c r="AC26" s="49">
        <f t="shared" si="4"/>
        <v>1.6E-2</v>
      </c>
      <c r="AD26" s="3"/>
      <c r="AE26" s="4"/>
      <c r="AF26" s="4"/>
      <c r="AG26" s="4"/>
      <c r="AH26" s="4"/>
      <c r="AI26" s="4"/>
      <c r="AJ26" s="4"/>
      <c r="AK26" s="4"/>
      <c r="AL26" s="4"/>
      <c r="AM26" s="4"/>
      <c r="AN26" s="4"/>
      <c r="AO26" s="4"/>
      <c r="AP26" s="4"/>
      <c r="AQ26" s="4"/>
      <c r="AR26" s="4"/>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row>
    <row r="27" spans="1:73" ht="52.5" customHeight="1" x14ac:dyDescent="0.25">
      <c r="A27" s="351"/>
      <c r="B27" s="391"/>
      <c r="C27" s="368"/>
      <c r="D27" s="399"/>
      <c r="E27" s="74" t="s">
        <v>493</v>
      </c>
      <c r="F27" s="264" t="s">
        <v>494</v>
      </c>
      <c r="G27" s="119">
        <v>0.03</v>
      </c>
      <c r="H27" s="104"/>
      <c r="I27" s="39">
        <v>1</v>
      </c>
      <c r="J27" s="39"/>
      <c r="K27" s="40"/>
      <c r="L27" s="6"/>
      <c r="M27" s="22">
        <f t="shared" si="0"/>
        <v>0</v>
      </c>
      <c r="N27" s="26"/>
      <c r="O27" s="45"/>
      <c r="P27" s="6"/>
      <c r="Q27" s="22">
        <f t="shared" si="1"/>
        <v>0.03</v>
      </c>
      <c r="R27" s="26"/>
      <c r="S27" s="45"/>
      <c r="T27" s="34"/>
      <c r="U27" s="22">
        <f t="shared" si="2"/>
        <v>0</v>
      </c>
      <c r="V27" s="26"/>
      <c r="W27" s="45"/>
      <c r="X27" s="34"/>
      <c r="Y27" s="22">
        <f t="shared" si="3"/>
        <v>0</v>
      </c>
      <c r="Z27" s="26"/>
      <c r="AA27" s="45"/>
      <c r="AB27" s="34"/>
      <c r="AC27" s="49">
        <f t="shared" si="4"/>
        <v>0</v>
      </c>
      <c r="AD27" s="3"/>
      <c r="AE27" s="4"/>
      <c r="AF27" s="4"/>
      <c r="AG27" s="4"/>
      <c r="AH27" s="4"/>
      <c r="AI27" s="4"/>
      <c r="AJ27" s="4"/>
      <c r="AK27" s="4"/>
      <c r="AL27" s="4"/>
      <c r="AM27" s="4"/>
      <c r="AN27" s="4"/>
      <c r="AO27" s="4"/>
      <c r="AP27" s="4"/>
      <c r="AQ27" s="4"/>
      <c r="AR27" s="4"/>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row>
    <row r="28" spans="1:73" ht="35.25" customHeight="1" x14ac:dyDescent="0.25">
      <c r="A28" s="351"/>
      <c r="B28" s="391"/>
      <c r="C28" s="368"/>
      <c r="D28" s="399"/>
      <c r="E28" s="76" t="s">
        <v>534</v>
      </c>
      <c r="F28" s="264" t="s">
        <v>535</v>
      </c>
      <c r="G28" s="119">
        <v>0.03</v>
      </c>
      <c r="H28" s="104">
        <v>1</v>
      </c>
      <c r="I28" s="39"/>
      <c r="J28" s="39"/>
      <c r="K28" s="40"/>
      <c r="L28" s="6"/>
      <c r="M28" s="22">
        <f t="shared" si="0"/>
        <v>0.03</v>
      </c>
      <c r="N28" s="26">
        <v>0.03</v>
      </c>
      <c r="O28" s="45" t="s">
        <v>623</v>
      </c>
      <c r="P28" s="6"/>
      <c r="Q28" s="22">
        <f t="shared" si="1"/>
        <v>0</v>
      </c>
      <c r="R28" s="26"/>
      <c r="S28" s="45"/>
      <c r="T28" s="34"/>
      <c r="U28" s="22">
        <f t="shared" si="2"/>
        <v>0</v>
      </c>
      <c r="V28" s="26"/>
      <c r="W28" s="45"/>
      <c r="X28" s="34"/>
      <c r="Y28" s="22">
        <f t="shared" si="3"/>
        <v>0</v>
      </c>
      <c r="Z28" s="26"/>
      <c r="AA28" s="45"/>
      <c r="AB28" s="34"/>
      <c r="AC28" s="49">
        <f t="shared" si="4"/>
        <v>0.03</v>
      </c>
      <c r="AD28" s="3"/>
      <c r="AE28" s="4"/>
      <c r="AF28" s="4"/>
      <c r="AG28" s="4"/>
      <c r="AH28" s="4"/>
      <c r="AI28" s="4"/>
      <c r="AJ28" s="4"/>
      <c r="AK28" s="4"/>
      <c r="AL28" s="4"/>
      <c r="AM28" s="4"/>
      <c r="AN28" s="4"/>
      <c r="AO28" s="4"/>
      <c r="AP28" s="4"/>
      <c r="AQ28" s="4"/>
      <c r="AR28" s="4"/>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row>
    <row r="29" spans="1:73" ht="39" customHeight="1" x14ac:dyDescent="0.25">
      <c r="A29" s="351"/>
      <c r="B29" s="391"/>
      <c r="C29" s="368"/>
      <c r="D29" s="399"/>
      <c r="E29" s="74" t="s">
        <v>536</v>
      </c>
      <c r="F29" s="264" t="s">
        <v>537</v>
      </c>
      <c r="G29" s="119">
        <v>0.03</v>
      </c>
      <c r="H29" s="104"/>
      <c r="I29" s="39">
        <v>0.5</v>
      </c>
      <c r="J29" s="39">
        <v>0.5</v>
      </c>
      <c r="K29" s="40"/>
      <c r="L29" s="6"/>
      <c r="M29" s="22">
        <f t="shared" si="0"/>
        <v>0</v>
      </c>
      <c r="N29" s="26"/>
      <c r="O29" s="45"/>
      <c r="P29" s="6"/>
      <c r="Q29" s="22">
        <f t="shared" si="1"/>
        <v>1.4999999999999999E-2</v>
      </c>
      <c r="R29" s="26">
        <v>1.4999999999999999E-2</v>
      </c>
      <c r="S29" s="45" t="s">
        <v>706</v>
      </c>
      <c r="T29" s="34"/>
      <c r="U29" s="22">
        <f t="shared" si="2"/>
        <v>1.4999999999999999E-2</v>
      </c>
      <c r="V29" s="26"/>
      <c r="W29" s="45"/>
      <c r="X29" s="34"/>
      <c r="Y29" s="22">
        <f t="shared" si="3"/>
        <v>0</v>
      </c>
      <c r="Z29" s="26"/>
      <c r="AA29" s="45"/>
      <c r="AB29" s="34"/>
      <c r="AC29" s="49">
        <f t="shared" si="4"/>
        <v>1.4999999999999999E-2</v>
      </c>
      <c r="AD29" s="3"/>
      <c r="AE29" s="4"/>
      <c r="AF29" s="4"/>
      <c r="AG29" s="4"/>
      <c r="AH29" s="4"/>
      <c r="AI29" s="4"/>
      <c r="AJ29" s="4"/>
      <c r="AK29" s="4"/>
      <c r="AL29" s="4"/>
      <c r="AM29" s="4"/>
      <c r="AN29" s="4"/>
      <c r="AO29" s="4"/>
      <c r="AP29" s="4"/>
      <c r="AQ29" s="4"/>
      <c r="AR29" s="4"/>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row>
    <row r="30" spans="1:73" ht="27" customHeight="1" x14ac:dyDescent="0.25">
      <c r="A30" s="351"/>
      <c r="B30" s="390" t="s">
        <v>100</v>
      </c>
      <c r="C30" s="402" t="s">
        <v>92</v>
      </c>
      <c r="D30" s="399" t="s">
        <v>93</v>
      </c>
      <c r="E30" s="98" t="s">
        <v>363</v>
      </c>
      <c r="F30" s="264" t="s">
        <v>475</v>
      </c>
      <c r="G30" s="119">
        <v>0.03</v>
      </c>
      <c r="H30" s="104"/>
      <c r="I30" s="39">
        <v>1</v>
      </c>
      <c r="J30" s="39"/>
      <c r="K30" s="40"/>
      <c r="L30" s="6"/>
      <c r="M30" s="22">
        <f t="shared" si="0"/>
        <v>0</v>
      </c>
      <c r="N30" s="26"/>
      <c r="O30" s="45"/>
      <c r="P30" s="6"/>
      <c r="Q30" s="22">
        <f t="shared" si="1"/>
        <v>0.03</v>
      </c>
      <c r="R30" s="26">
        <v>0.03</v>
      </c>
      <c r="S30" s="45" t="s">
        <v>707</v>
      </c>
      <c r="T30" s="34"/>
      <c r="U30" s="22">
        <f t="shared" si="2"/>
        <v>0</v>
      </c>
      <c r="V30" s="26"/>
      <c r="W30" s="45"/>
      <c r="X30" s="34"/>
      <c r="Y30" s="22">
        <f t="shared" si="3"/>
        <v>0</v>
      </c>
      <c r="Z30" s="26"/>
      <c r="AA30" s="45"/>
      <c r="AB30" s="34"/>
      <c r="AC30" s="49">
        <f t="shared" si="4"/>
        <v>0.03</v>
      </c>
      <c r="AD30" s="3"/>
      <c r="AE30" s="4"/>
      <c r="AF30" s="4"/>
      <c r="AG30" s="4"/>
      <c r="AH30" s="4"/>
      <c r="AI30" s="4"/>
      <c r="AJ30" s="4"/>
      <c r="AK30" s="4"/>
      <c r="AL30" s="4"/>
      <c r="AM30" s="4"/>
      <c r="AN30" s="4"/>
      <c r="AO30" s="4"/>
      <c r="AP30" s="4"/>
      <c r="AQ30" s="4"/>
      <c r="AR30" s="4"/>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row>
    <row r="31" spans="1:73" ht="27" customHeight="1" x14ac:dyDescent="0.25">
      <c r="A31" s="351"/>
      <c r="B31" s="391"/>
      <c r="C31" s="403"/>
      <c r="D31" s="399"/>
      <c r="E31" s="98" t="s">
        <v>498</v>
      </c>
      <c r="F31" s="264" t="s">
        <v>499</v>
      </c>
      <c r="G31" s="119">
        <v>0.03</v>
      </c>
      <c r="H31" s="104"/>
      <c r="I31" s="39">
        <v>0.5</v>
      </c>
      <c r="J31" s="39"/>
      <c r="K31" s="40">
        <v>0.5</v>
      </c>
      <c r="L31" s="6"/>
      <c r="M31" s="22">
        <f t="shared" si="0"/>
        <v>0</v>
      </c>
      <c r="N31" s="26"/>
      <c r="O31" s="45"/>
      <c r="P31" s="6"/>
      <c r="Q31" s="22">
        <f t="shared" si="1"/>
        <v>1.4999999999999999E-2</v>
      </c>
      <c r="R31" s="26">
        <v>1.4999999999999999E-2</v>
      </c>
      <c r="S31" s="45" t="s">
        <v>708</v>
      </c>
      <c r="T31" s="34"/>
      <c r="U31" s="22">
        <f t="shared" si="2"/>
        <v>0</v>
      </c>
      <c r="V31" s="26"/>
      <c r="W31" s="45"/>
      <c r="X31" s="34"/>
      <c r="Y31" s="22">
        <f t="shared" si="3"/>
        <v>1.4999999999999999E-2</v>
      </c>
      <c r="Z31" s="26"/>
      <c r="AA31" s="45"/>
      <c r="AB31" s="34"/>
      <c r="AC31" s="49">
        <f t="shared" si="4"/>
        <v>1.4999999999999999E-2</v>
      </c>
      <c r="AD31" s="3"/>
      <c r="AE31" s="4"/>
      <c r="AF31" s="4"/>
      <c r="AG31" s="4"/>
      <c r="AH31" s="4"/>
      <c r="AI31" s="4"/>
      <c r="AJ31" s="4"/>
      <c r="AK31" s="4"/>
      <c r="AL31" s="4"/>
      <c r="AM31" s="4"/>
      <c r="AN31" s="4"/>
      <c r="AO31" s="4"/>
      <c r="AP31" s="4"/>
      <c r="AQ31" s="4"/>
      <c r="AR31" s="4"/>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row>
    <row r="32" spans="1:73" ht="27" customHeight="1" x14ac:dyDescent="0.25">
      <c r="A32" s="351"/>
      <c r="B32" s="391"/>
      <c r="C32" s="403"/>
      <c r="D32" s="399"/>
      <c r="E32" s="98" t="s">
        <v>500</v>
      </c>
      <c r="F32" s="264" t="s">
        <v>484</v>
      </c>
      <c r="G32" s="119">
        <v>0.03</v>
      </c>
      <c r="H32" s="104"/>
      <c r="I32" s="39"/>
      <c r="J32" s="39">
        <v>1</v>
      </c>
      <c r="K32" s="40"/>
      <c r="L32" s="6"/>
      <c r="M32" s="22">
        <f t="shared" si="0"/>
        <v>0</v>
      </c>
      <c r="N32" s="26"/>
      <c r="O32" s="45"/>
      <c r="P32" s="6"/>
      <c r="Q32" s="22">
        <f t="shared" si="1"/>
        <v>0</v>
      </c>
      <c r="R32" s="26"/>
      <c r="S32" s="45"/>
      <c r="T32" s="34"/>
      <c r="U32" s="22">
        <f t="shared" si="2"/>
        <v>0.03</v>
      </c>
      <c r="V32" s="26"/>
      <c r="W32" s="45"/>
      <c r="X32" s="34"/>
      <c r="Y32" s="22">
        <f t="shared" si="3"/>
        <v>0</v>
      </c>
      <c r="Z32" s="26"/>
      <c r="AA32" s="45"/>
      <c r="AB32" s="34"/>
      <c r="AC32" s="49">
        <f t="shared" si="4"/>
        <v>0</v>
      </c>
      <c r="AD32" s="3"/>
      <c r="AE32" s="4"/>
      <c r="AF32" s="4"/>
      <c r="AG32" s="4"/>
      <c r="AH32" s="4"/>
      <c r="AI32" s="4"/>
      <c r="AJ32" s="4"/>
      <c r="AK32" s="4"/>
      <c r="AL32" s="4"/>
      <c r="AM32" s="4"/>
      <c r="AN32" s="4"/>
      <c r="AO32" s="4"/>
      <c r="AP32" s="4"/>
      <c r="AQ32" s="4"/>
      <c r="AR32" s="4"/>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row>
    <row r="33" spans="1:73" ht="61.5" customHeight="1" x14ac:dyDescent="0.25">
      <c r="A33" s="351"/>
      <c r="B33" s="391"/>
      <c r="C33" s="403"/>
      <c r="D33" s="399"/>
      <c r="E33" s="98" t="s">
        <v>501</v>
      </c>
      <c r="F33" s="264" t="s">
        <v>475</v>
      </c>
      <c r="G33" s="119">
        <v>0.03</v>
      </c>
      <c r="H33" s="104"/>
      <c r="I33" s="39">
        <v>1</v>
      </c>
      <c r="J33" s="39"/>
      <c r="K33" s="40"/>
      <c r="L33" s="6"/>
      <c r="M33" s="22">
        <f t="shared" si="0"/>
        <v>0</v>
      </c>
      <c r="N33" s="26"/>
      <c r="O33" s="45"/>
      <c r="P33" s="6"/>
      <c r="Q33" s="22">
        <f t="shared" si="1"/>
        <v>0.03</v>
      </c>
      <c r="R33" s="26">
        <v>0.03</v>
      </c>
      <c r="S33" s="45" t="s">
        <v>624</v>
      </c>
      <c r="T33" s="34"/>
      <c r="U33" s="22">
        <f t="shared" si="2"/>
        <v>0</v>
      </c>
      <c r="V33" s="26"/>
      <c r="W33" s="45"/>
      <c r="X33" s="34"/>
      <c r="Y33" s="22">
        <f t="shared" si="3"/>
        <v>0</v>
      </c>
      <c r="Z33" s="26"/>
      <c r="AA33" s="45"/>
      <c r="AB33" s="34"/>
      <c r="AC33" s="49">
        <f t="shared" si="4"/>
        <v>0.03</v>
      </c>
      <c r="AD33" s="3"/>
      <c r="AE33" s="4"/>
      <c r="AF33" s="4"/>
      <c r="AG33" s="4"/>
      <c r="AH33" s="4"/>
      <c r="AI33" s="4"/>
      <c r="AJ33" s="4"/>
      <c r="AK33" s="4"/>
      <c r="AL33" s="4"/>
      <c r="AM33" s="4"/>
      <c r="AN33" s="4"/>
      <c r="AO33" s="4"/>
      <c r="AP33" s="4"/>
      <c r="AQ33" s="4"/>
      <c r="AR33" s="4"/>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27" customHeight="1" x14ac:dyDescent="0.25">
      <c r="A34" s="351"/>
      <c r="B34" s="391"/>
      <c r="C34" s="403"/>
      <c r="D34" s="399"/>
      <c r="E34" s="98" t="s">
        <v>364</v>
      </c>
      <c r="F34" s="264" t="s">
        <v>502</v>
      </c>
      <c r="G34" s="119">
        <v>0.03</v>
      </c>
      <c r="H34" s="104"/>
      <c r="I34" s="39"/>
      <c r="J34" s="39">
        <v>1</v>
      </c>
      <c r="K34" s="40"/>
      <c r="L34" s="6"/>
      <c r="M34" s="22">
        <f t="shared" si="0"/>
        <v>0</v>
      </c>
      <c r="N34" s="26"/>
      <c r="O34" s="45"/>
      <c r="P34" s="6"/>
      <c r="Q34" s="22">
        <f t="shared" si="1"/>
        <v>0</v>
      </c>
      <c r="R34" s="26"/>
      <c r="S34" s="45"/>
      <c r="T34" s="34"/>
      <c r="U34" s="22">
        <f t="shared" si="2"/>
        <v>0.03</v>
      </c>
      <c r="V34" s="26"/>
      <c r="W34" s="45"/>
      <c r="X34" s="34"/>
      <c r="Y34" s="22">
        <f t="shared" si="3"/>
        <v>0</v>
      </c>
      <c r="Z34" s="26"/>
      <c r="AA34" s="45"/>
      <c r="AB34" s="34"/>
      <c r="AC34" s="49">
        <f t="shared" si="4"/>
        <v>0</v>
      </c>
      <c r="AD34" s="3"/>
      <c r="AE34" s="4"/>
      <c r="AF34" s="4"/>
      <c r="AG34" s="4"/>
      <c r="AH34" s="4"/>
      <c r="AI34" s="4"/>
      <c r="AJ34" s="4"/>
      <c r="AK34" s="4"/>
      <c r="AL34" s="4"/>
      <c r="AM34" s="4"/>
      <c r="AN34" s="4"/>
      <c r="AO34" s="4"/>
      <c r="AP34" s="4"/>
      <c r="AQ34" s="4"/>
      <c r="AR34" s="4"/>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row>
    <row r="35" spans="1:73" ht="87.75" customHeight="1" x14ac:dyDescent="0.25">
      <c r="A35" s="351"/>
      <c r="B35" s="391"/>
      <c r="C35" s="403"/>
      <c r="D35" s="399"/>
      <c r="E35" s="98" t="s">
        <v>538</v>
      </c>
      <c r="F35" s="264" t="s">
        <v>539</v>
      </c>
      <c r="G35" s="119">
        <v>0.03</v>
      </c>
      <c r="H35" s="104"/>
      <c r="I35" s="39">
        <v>0.5</v>
      </c>
      <c r="J35" s="39"/>
      <c r="K35" s="40">
        <v>0.5</v>
      </c>
      <c r="L35" s="6"/>
      <c r="M35" s="22">
        <f t="shared" si="0"/>
        <v>0</v>
      </c>
      <c r="N35" s="26"/>
      <c r="O35" s="45"/>
      <c r="P35" s="6"/>
      <c r="Q35" s="22">
        <f t="shared" si="1"/>
        <v>1.4999999999999999E-2</v>
      </c>
      <c r="R35" s="26">
        <v>1.4999999999999999E-2</v>
      </c>
      <c r="S35" s="45" t="s">
        <v>625</v>
      </c>
      <c r="T35" s="34"/>
      <c r="U35" s="22">
        <f t="shared" si="2"/>
        <v>0</v>
      </c>
      <c r="V35" s="26"/>
      <c r="W35" s="45"/>
      <c r="X35" s="34"/>
      <c r="Y35" s="22">
        <f t="shared" si="3"/>
        <v>1.4999999999999999E-2</v>
      </c>
      <c r="Z35" s="26"/>
      <c r="AA35" s="45"/>
      <c r="AB35" s="34"/>
      <c r="AC35" s="49">
        <f t="shared" si="4"/>
        <v>1.4999999999999999E-2</v>
      </c>
      <c r="AD35" s="3"/>
      <c r="AE35" s="4"/>
      <c r="AF35" s="4"/>
      <c r="AG35" s="4"/>
      <c r="AH35" s="4"/>
      <c r="AI35" s="4"/>
      <c r="AJ35" s="4"/>
      <c r="AK35" s="4"/>
      <c r="AL35" s="4"/>
      <c r="AM35" s="4"/>
      <c r="AN35" s="4"/>
      <c r="AO35" s="4"/>
      <c r="AP35" s="4"/>
      <c r="AQ35" s="4"/>
      <c r="AR35" s="4"/>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row>
    <row r="36" spans="1:73" ht="15.75" x14ac:dyDescent="0.25">
      <c r="A36" s="351"/>
      <c r="B36" s="391"/>
      <c r="C36" s="403"/>
      <c r="D36" s="399"/>
      <c r="E36" s="270" t="s">
        <v>631</v>
      </c>
      <c r="F36" s="271" t="s">
        <v>632</v>
      </c>
      <c r="G36" s="119">
        <v>0.03</v>
      </c>
      <c r="H36" s="104">
        <v>0.5</v>
      </c>
      <c r="I36" s="39"/>
      <c r="J36" s="39"/>
      <c r="K36" s="40">
        <v>0.5</v>
      </c>
      <c r="L36" s="6"/>
      <c r="M36" s="22">
        <f t="shared" si="0"/>
        <v>1.4999999999999999E-2</v>
      </c>
      <c r="N36" s="26"/>
      <c r="O36" s="45"/>
      <c r="P36" s="6"/>
      <c r="Q36" s="22">
        <f t="shared" si="1"/>
        <v>0</v>
      </c>
      <c r="R36" s="26"/>
      <c r="S36" s="45"/>
      <c r="T36" s="34"/>
      <c r="U36" s="22">
        <f t="shared" si="2"/>
        <v>0</v>
      </c>
      <c r="V36" s="26"/>
      <c r="W36" s="45"/>
      <c r="X36" s="34"/>
      <c r="Y36" s="22">
        <f t="shared" si="3"/>
        <v>1.4999999999999999E-2</v>
      </c>
      <c r="Z36" s="26"/>
      <c r="AA36" s="45"/>
      <c r="AB36" s="34"/>
      <c r="AC36" s="49">
        <f t="shared" si="4"/>
        <v>0</v>
      </c>
      <c r="AD36" s="3"/>
      <c r="AE36" s="4"/>
      <c r="AF36" s="4"/>
      <c r="AG36" s="4"/>
      <c r="AH36" s="4"/>
      <c r="AI36" s="4"/>
      <c r="AJ36" s="4"/>
      <c r="AK36" s="4"/>
      <c r="AL36" s="4"/>
      <c r="AM36" s="4"/>
      <c r="AN36" s="4"/>
      <c r="AO36" s="4"/>
      <c r="AP36" s="4"/>
      <c r="AQ36" s="4"/>
      <c r="AR36" s="4"/>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row>
    <row r="37" spans="1:73" ht="84.75" customHeight="1" x14ac:dyDescent="0.25">
      <c r="A37" s="351"/>
      <c r="B37" s="391"/>
      <c r="C37" s="403"/>
      <c r="D37" s="412" t="s">
        <v>94</v>
      </c>
      <c r="E37" s="98" t="s">
        <v>504</v>
      </c>
      <c r="F37" s="264" t="s">
        <v>503</v>
      </c>
      <c r="G37" s="119">
        <v>0.03</v>
      </c>
      <c r="H37" s="189"/>
      <c r="I37" s="190">
        <v>0.5</v>
      </c>
      <c r="J37" s="190">
        <v>0.5</v>
      </c>
      <c r="K37" s="191"/>
      <c r="L37" s="6"/>
      <c r="M37" s="22">
        <f t="shared" si="0"/>
        <v>0</v>
      </c>
      <c r="N37" s="26"/>
      <c r="O37" s="45"/>
      <c r="P37" s="6"/>
      <c r="Q37" s="22">
        <f t="shared" si="1"/>
        <v>1.4999999999999999E-2</v>
      </c>
      <c r="R37" s="26">
        <v>1.4999999999999999E-2</v>
      </c>
      <c r="S37" s="45" t="s">
        <v>705</v>
      </c>
      <c r="T37" s="34"/>
      <c r="U37" s="22">
        <f t="shared" si="2"/>
        <v>1.4999999999999999E-2</v>
      </c>
      <c r="V37" s="26"/>
      <c r="W37" s="45"/>
      <c r="X37" s="34"/>
      <c r="Y37" s="22">
        <f t="shared" si="3"/>
        <v>0</v>
      </c>
      <c r="Z37" s="26"/>
      <c r="AA37" s="45"/>
      <c r="AB37" s="34"/>
      <c r="AC37" s="49">
        <f t="shared" si="4"/>
        <v>1.4999999999999999E-2</v>
      </c>
      <c r="AD37" s="3"/>
      <c r="AE37" s="4"/>
      <c r="AF37" s="4"/>
      <c r="AG37" s="4"/>
      <c r="AH37" s="4"/>
      <c r="AI37" s="4"/>
      <c r="AJ37" s="4"/>
      <c r="AK37" s="4"/>
      <c r="AL37" s="4"/>
      <c r="AM37" s="4"/>
      <c r="AN37" s="4"/>
      <c r="AO37" s="4"/>
      <c r="AP37" s="4"/>
      <c r="AQ37" s="4"/>
      <c r="AR37" s="4"/>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row>
    <row r="38" spans="1:73" ht="25.5" customHeight="1" x14ac:dyDescent="0.25">
      <c r="A38" s="351"/>
      <c r="B38" s="391"/>
      <c r="C38" s="403"/>
      <c r="D38" s="413"/>
      <c r="E38" s="98" t="s">
        <v>506</v>
      </c>
      <c r="F38" s="264" t="s">
        <v>505</v>
      </c>
      <c r="G38" s="119">
        <v>0.03</v>
      </c>
      <c r="H38" s="189"/>
      <c r="I38" s="190"/>
      <c r="J38" s="190">
        <v>1</v>
      </c>
      <c r="K38" s="191"/>
      <c r="L38" s="6"/>
      <c r="M38" s="22">
        <f t="shared" si="0"/>
        <v>0</v>
      </c>
      <c r="N38" s="26"/>
      <c r="O38" s="45"/>
      <c r="P38" s="6"/>
      <c r="Q38" s="22">
        <f t="shared" si="1"/>
        <v>0</v>
      </c>
      <c r="R38" s="26"/>
      <c r="S38" s="45"/>
      <c r="T38" s="34"/>
      <c r="U38" s="22">
        <f t="shared" si="2"/>
        <v>0.03</v>
      </c>
      <c r="V38" s="26"/>
      <c r="W38" s="45"/>
      <c r="X38" s="34"/>
      <c r="Y38" s="22">
        <f t="shared" si="3"/>
        <v>0</v>
      </c>
      <c r="Z38" s="26"/>
      <c r="AA38" s="45"/>
      <c r="AB38" s="34"/>
      <c r="AC38" s="49">
        <f t="shared" si="4"/>
        <v>0</v>
      </c>
      <c r="AD38" s="3"/>
      <c r="AE38" s="4"/>
      <c r="AF38" s="4"/>
      <c r="AG38" s="4"/>
      <c r="AH38" s="4"/>
      <c r="AI38" s="4"/>
      <c r="AJ38" s="4"/>
      <c r="AK38" s="4"/>
      <c r="AL38" s="4"/>
      <c r="AM38" s="4"/>
      <c r="AN38" s="4"/>
      <c r="AO38" s="4"/>
      <c r="AP38" s="4"/>
      <c r="AQ38" s="4"/>
      <c r="AR38" s="4"/>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row>
    <row r="39" spans="1:73" ht="47.25" customHeight="1" x14ac:dyDescent="0.25">
      <c r="A39" s="351"/>
      <c r="B39" s="391"/>
      <c r="C39" s="403"/>
      <c r="D39" s="413"/>
      <c r="E39" s="98" t="s">
        <v>365</v>
      </c>
      <c r="F39" s="264" t="s">
        <v>502</v>
      </c>
      <c r="G39" s="119">
        <v>0.03</v>
      </c>
      <c r="H39" s="164"/>
      <c r="I39" s="165"/>
      <c r="J39" s="190">
        <v>1</v>
      </c>
      <c r="K39" s="166"/>
      <c r="L39" s="6"/>
      <c r="M39" s="22">
        <f t="shared" si="0"/>
        <v>0</v>
      </c>
      <c r="N39" s="26"/>
      <c r="O39" s="45"/>
      <c r="P39" s="6"/>
      <c r="Q39" s="22">
        <f t="shared" si="1"/>
        <v>0</v>
      </c>
      <c r="R39" s="26"/>
      <c r="S39" s="45"/>
      <c r="T39" s="34"/>
      <c r="U39" s="22">
        <f t="shared" si="2"/>
        <v>0.03</v>
      </c>
      <c r="V39" s="26"/>
      <c r="W39" s="45"/>
      <c r="X39" s="34"/>
      <c r="Y39" s="22">
        <f t="shared" si="3"/>
        <v>0</v>
      </c>
      <c r="Z39" s="26"/>
      <c r="AA39" s="45"/>
      <c r="AB39" s="34"/>
      <c r="AC39" s="49">
        <f t="shared" si="4"/>
        <v>0</v>
      </c>
      <c r="AD39" s="3"/>
      <c r="AE39" s="4"/>
      <c r="AF39" s="4"/>
      <c r="AG39" s="4"/>
      <c r="AH39" s="4"/>
      <c r="AI39" s="4"/>
      <c r="AJ39" s="4"/>
      <c r="AK39" s="4"/>
      <c r="AL39" s="4"/>
      <c r="AM39" s="4"/>
      <c r="AN39" s="4"/>
      <c r="AO39" s="4"/>
      <c r="AP39" s="4"/>
      <c r="AQ39" s="4"/>
      <c r="AR39" s="4"/>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row>
    <row r="40" spans="1:73" ht="15.75" x14ac:dyDescent="0.25">
      <c r="A40" s="351"/>
      <c r="B40" s="391"/>
      <c r="C40" s="404"/>
      <c r="D40" s="414"/>
      <c r="E40" s="98" t="s">
        <v>507</v>
      </c>
      <c r="F40" s="264" t="s">
        <v>497</v>
      </c>
      <c r="G40" s="119">
        <v>0.02</v>
      </c>
      <c r="H40" s="189"/>
      <c r="I40" s="190"/>
      <c r="J40" s="138">
        <v>1</v>
      </c>
      <c r="K40" s="166"/>
      <c r="L40" s="6"/>
      <c r="M40" s="22">
        <f t="shared" si="0"/>
        <v>0</v>
      </c>
      <c r="N40" s="26"/>
      <c r="O40" s="45"/>
      <c r="P40" s="6"/>
      <c r="Q40" s="22">
        <f t="shared" si="1"/>
        <v>0</v>
      </c>
      <c r="R40" s="26"/>
      <c r="S40" s="45"/>
      <c r="T40" s="34"/>
      <c r="U40" s="22">
        <f t="shared" si="2"/>
        <v>0.02</v>
      </c>
      <c r="V40" s="26"/>
      <c r="W40" s="45"/>
      <c r="X40" s="34"/>
      <c r="Y40" s="22">
        <f t="shared" si="3"/>
        <v>0</v>
      </c>
      <c r="Z40" s="26"/>
      <c r="AA40" s="45"/>
      <c r="AB40" s="34"/>
      <c r="AC40" s="49">
        <f t="shared" si="4"/>
        <v>0</v>
      </c>
      <c r="AD40" s="3"/>
      <c r="AE40" s="4"/>
      <c r="AF40" s="4"/>
      <c r="AG40" s="4"/>
      <c r="AH40" s="4"/>
      <c r="AI40" s="4"/>
      <c r="AJ40" s="4"/>
      <c r="AK40" s="4"/>
      <c r="AL40" s="4"/>
      <c r="AM40" s="4"/>
      <c r="AN40" s="4"/>
      <c r="AO40" s="4"/>
      <c r="AP40" s="4"/>
      <c r="AQ40" s="4"/>
      <c r="AR40" s="4"/>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row>
    <row r="41" spans="1:73" ht="40.5" customHeight="1" x14ac:dyDescent="0.25">
      <c r="A41" s="351"/>
      <c r="B41" s="391"/>
      <c r="C41" s="266" t="s">
        <v>352</v>
      </c>
      <c r="D41" s="207" t="s">
        <v>354</v>
      </c>
      <c r="E41" s="207" t="s">
        <v>354</v>
      </c>
      <c r="F41" s="84" t="s">
        <v>578</v>
      </c>
      <c r="G41" s="119">
        <v>0.02</v>
      </c>
      <c r="H41" s="189"/>
      <c r="I41" s="190">
        <v>0.5</v>
      </c>
      <c r="J41" s="138">
        <v>0.5</v>
      </c>
      <c r="K41" s="166"/>
      <c r="L41" s="6"/>
      <c r="M41" s="22">
        <f t="shared" si="0"/>
        <v>0</v>
      </c>
      <c r="N41" s="26"/>
      <c r="O41" s="45"/>
      <c r="P41" s="6"/>
      <c r="Q41" s="22">
        <f t="shared" si="1"/>
        <v>0.01</v>
      </c>
      <c r="R41" s="26"/>
      <c r="S41" s="45"/>
      <c r="T41" s="34"/>
      <c r="U41" s="22">
        <f t="shared" si="2"/>
        <v>0.01</v>
      </c>
      <c r="V41" s="26"/>
      <c r="W41" s="45"/>
      <c r="X41" s="34"/>
      <c r="Y41" s="22">
        <f t="shared" si="3"/>
        <v>0</v>
      </c>
      <c r="Z41" s="26"/>
      <c r="AA41" s="45"/>
      <c r="AB41" s="34"/>
      <c r="AC41" s="49"/>
      <c r="AD41" s="3"/>
      <c r="AE41" s="4"/>
      <c r="AF41" s="4"/>
      <c r="AG41" s="4"/>
      <c r="AH41" s="4"/>
      <c r="AI41" s="4"/>
      <c r="AJ41" s="4"/>
      <c r="AK41" s="4"/>
      <c r="AL41" s="4"/>
      <c r="AM41" s="4"/>
      <c r="AN41" s="4"/>
      <c r="AO41" s="4"/>
      <c r="AP41" s="4"/>
      <c r="AQ41" s="4"/>
      <c r="AR41" s="4"/>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row>
    <row r="42" spans="1:73" ht="60" customHeight="1" x14ac:dyDescent="0.25">
      <c r="A42" s="351"/>
      <c r="B42" s="391"/>
      <c r="C42" s="266" t="s">
        <v>353</v>
      </c>
      <c r="D42" s="207" t="s">
        <v>355</v>
      </c>
      <c r="E42" s="207" t="s">
        <v>355</v>
      </c>
      <c r="F42" s="84" t="s">
        <v>578</v>
      </c>
      <c r="G42" s="119">
        <v>0.02</v>
      </c>
      <c r="H42" s="189"/>
      <c r="I42" s="190">
        <v>0.5</v>
      </c>
      <c r="J42" s="138">
        <v>0.5</v>
      </c>
      <c r="K42" s="166"/>
      <c r="L42" s="6"/>
      <c r="M42" s="22">
        <f t="shared" si="0"/>
        <v>0</v>
      </c>
      <c r="N42" s="26"/>
      <c r="O42" s="45"/>
      <c r="P42" s="6"/>
      <c r="Q42" s="22">
        <f t="shared" si="1"/>
        <v>0.01</v>
      </c>
      <c r="R42" s="26"/>
      <c r="S42" s="45"/>
      <c r="T42" s="34"/>
      <c r="U42" s="22">
        <f t="shared" si="2"/>
        <v>0.01</v>
      </c>
      <c r="V42" s="26"/>
      <c r="W42" s="45"/>
      <c r="X42" s="34"/>
      <c r="Y42" s="22">
        <f t="shared" si="3"/>
        <v>0</v>
      </c>
      <c r="Z42" s="26"/>
      <c r="AA42" s="45"/>
      <c r="AB42" s="34"/>
      <c r="AC42" s="49"/>
      <c r="AD42" s="3"/>
      <c r="AE42" s="4"/>
      <c r="AF42" s="4"/>
      <c r="AG42" s="4"/>
      <c r="AH42" s="4"/>
      <c r="AI42" s="4"/>
      <c r="AJ42" s="4"/>
      <c r="AK42" s="4"/>
      <c r="AL42" s="4"/>
      <c r="AM42" s="4"/>
      <c r="AN42" s="4"/>
      <c r="AO42" s="4"/>
      <c r="AP42" s="4"/>
      <c r="AQ42" s="4"/>
      <c r="AR42" s="4"/>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row>
    <row r="43" spans="1:73" ht="54.75" customHeight="1" x14ac:dyDescent="0.25">
      <c r="A43" s="351"/>
      <c r="B43" s="391"/>
      <c r="C43" s="353" t="s">
        <v>95</v>
      </c>
      <c r="D43" s="376" t="s">
        <v>96</v>
      </c>
      <c r="E43" s="76" t="s">
        <v>366</v>
      </c>
      <c r="F43" s="264" t="s">
        <v>482</v>
      </c>
      <c r="G43" s="119">
        <v>0.02</v>
      </c>
      <c r="H43" s="104">
        <v>0.25</v>
      </c>
      <c r="I43" s="39">
        <v>0.25</v>
      </c>
      <c r="J43" s="39">
        <v>0.25</v>
      </c>
      <c r="K43" s="40">
        <v>0.25</v>
      </c>
      <c r="L43" s="6"/>
      <c r="M43" s="22">
        <f t="shared" si="0"/>
        <v>5.0000000000000001E-3</v>
      </c>
      <c r="O43" s="45"/>
      <c r="P43" s="6"/>
      <c r="Q43" s="22">
        <f t="shared" si="1"/>
        <v>5.0000000000000001E-3</v>
      </c>
      <c r="R43" s="26">
        <v>5.0000000000000001E-3</v>
      </c>
      <c r="S43" s="45" t="s">
        <v>704</v>
      </c>
      <c r="T43" s="34"/>
      <c r="U43" s="22">
        <f t="shared" si="2"/>
        <v>5.0000000000000001E-3</v>
      </c>
      <c r="V43" s="26"/>
      <c r="W43" s="45"/>
      <c r="X43" s="34"/>
      <c r="Y43" s="22">
        <f t="shared" si="3"/>
        <v>5.0000000000000001E-3</v>
      </c>
      <c r="Z43" s="26"/>
      <c r="AA43" s="45"/>
      <c r="AB43" s="34"/>
      <c r="AC43" s="49">
        <f>N42+R43+V43+Z43</f>
        <v>5.0000000000000001E-3</v>
      </c>
      <c r="AD43" s="3"/>
      <c r="AE43" s="4"/>
      <c r="AF43" s="4"/>
      <c r="AG43" s="4"/>
      <c r="AH43" s="4"/>
      <c r="AI43" s="4"/>
      <c r="AJ43" s="4"/>
      <c r="AK43" s="4"/>
      <c r="AL43" s="4"/>
      <c r="AM43" s="4"/>
      <c r="AN43" s="4"/>
      <c r="AO43" s="4"/>
      <c r="AP43" s="4"/>
      <c r="AQ43" s="4"/>
      <c r="AR43" s="4"/>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row>
    <row r="44" spans="1:73" ht="60" customHeight="1" x14ac:dyDescent="0.25">
      <c r="A44" s="351"/>
      <c r="B44" s="391"/>
      <c r="C44" s="368"/>
      <c r="D44" s="378"/>
      <c r="E44" s="76" t="s">
        <v>367</v>
      </c>
      <c r="F44" s="264" t="s">
        <v>494</v>
      </c>
      <c r="G44" s="119">
        <v>0.02</v>
      </c>
      <c r="H44" s="104"/>
      <c r="I44" s="39">
        <v>0.5</v>
      </c>
      <c r="J44" s="39"/>
      <c r="K44" s="40">
        <v>0.5</v>
      </c>
      <c r="L44" s="6"/>
      <c r="M44" s="22">
        <f t="shared" si="0"/>
        <v>0</v>
      </c>
      <c r="N44" s="26"/>
      <c r="O44" s="45"/>
      <c r="P44" s="6"/>
      <c r="Q44" s="22">
        <f t="shared" si="1"/>
        <v>0.01</v>
      </c>
      <c r="R44" s="26">
        <v>0.01</v>
      </c>
      <c r="S44" s="45" t="s">
        <v>633</v>
      </c>
      <c r="T44" s="34"/>
      <c r="U44" s="22">
        <f t="shared" si="2"/>
        <v>0</v>
      </c>
      <c r="V44" s="26"/>
      <c r="W44" s="45"/>
      <c r="X44" s="34"/>
      <c r="Y44" s="22">
        <f t="shared" si="3"/>
        <v>0.01</v>
      </c>
      <c r="Z44" s="26"/>
      <c r="AA44" s="45"/>
      <c r="AB44" s="34"/>
      <c r="AC44" s="49">
        <f t="shared" si="4"/>
        <v>0.01</v>
      </c>
      <c r="AD44" s="3"/>
      <c r="AE44" s="4"/>
      <c r="AF44" s="4"/>
      <c r="AG44" s="4"/>
      <c r="AH44" s="4"/>
      <c r="AI44" s="4"/>
      <c r="AJ44" s="4"/>
      <c r="AK44" s="4"/>
      <c r="AL44" s="4"/>
      <c r="AM44" s="4"/>
      <c r="AN44" s="4"/>
      <c r="AO44" s="4"/>
      <c r="AP44" s="4"/>
      <c r="AQ44" s="4"/>
      <c r="AR44" s="4"/>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row>
    <row r="45" spans="1:73" ht="35.25" customHeight="1" thickBot="1" x14ac:dyDescent="0.3">
      <c r="A45" s="351"/>
      <c r="B45" s="391"/>
      <c r="C45" s="368"/>
      <c r="D45" s="378"/>
      <c r="E45" s="76" t="s">
        <v>368</v>
      </c>
      <c r="F45" s="264" t="s">
        <v>484</v>
      </c>
      <c r="G45" s="276">
        <v>0.02</v>
      </c>
      <c r="H45" s="104"/>
      <c r="I45" s="39"/>
      <c r="J45" s="39"/>
      <c r="K45" s="40">
        <v>1</v>
      </c>
      <c r="L45" s="6"/>
      <c r="M45" s="22">
        <v>0</v>
      </c>
      <c r="N45" s="26"/>
      <c r="O45" s="45"/>
      <c r="P45" s="6"/>
      <c r="Q45" s="22">
        <v>0</v>
      </c>
      <c r="R45" s="26"/>
      <c r="S45" s="45"/>
      <c r="T45" s="34"/>
      <c r="U45" s="22">
        <f t="shared" si="2"/>
        <v>0</v>
      </c>
      <c r="V45" s="26"/>
      <c r="W45" s="45"/>
      <c r="X45" s="34"/>
      <c r="Y45" s="22">
        <v>0.03</v>
      </c>
      <c r="Z45" s="26"/>
      <c r="AA45" s="45"/>
      <c r="AB45" s="34"/>
      <c r="AC45" s="49"/>
      <c r="AD45" s="3"/>
      <c r="AE45" s="4"/>
      <c r="AF45" s="4"/>
      <c r="AG45" s="4"/>
      <c r="AH45" s="4"/>
      <c r="AI45" s="4"/>
      <c r="AJ45" s="4"/>
      <c r="AK45" s="4"/>
      <c r="AL45" s="4"/>
      <c r="AM45" s="4"/>
      <c r="AN45" s="4"/>
      <c r="AO45" s="4"/>
      <c r="AP45" s="4"/>
      <c r="AQ45" s="4"/>
      <c r="AR45" s="4"/>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row>
    <row r="46" spans="1:73" ht="71.25" customHeight="1" x14ac:dyDescent="0.25">
      <c r="A46" s="351"/>
      <c r="B46" s="391"/>
      <c r="C46" s="368"/>
      <c r="D46" s="378"/>
      <c r="E46" s="98" t="s">
        <v>370</v>
      </c>
      <c r="F46" s="136" t="s">
        <v>482</v>
      </c>
      <c r="G46" s="277">
        <v>0.02</v>
      </c>
      <c r="H46" s="104">
        <v>0.25</v>
      </c>
      <c r="I46" s="129">
        <v>0.25</v>
      </c>
      <c r="J46" s="39">
        <v>0.25</v>
      </c>
      <c r="K46" s="40">
        <v>0.25</v>
      </c>
      <c r="L46" s="6"/>
      <c r="M46" s="22">
        <v>8.0000000000000002E-3</v>
      </c>
      <c r="N46" s="26">
        <v>8.0000000000000002E-3</v>
      </c>
      <c r="O46" s="45" t="s">
        <v>634</v>
      </c>
      <c r="P46" s="6"/>
      <c r="Q46" s="22">
        <v>8.0000000000000002E-3</v>
      </c>
      <c r="R46" s="26">
        <v>8.0000000000000002E-3</v>
      </c>
      <c r="S46" s="272" t="s">
        <v>635</v>
      </c>
      <c r="T46" s="34"/>
      <c r="U46" s="22">
        <v>8.0000000000000002E-3</v>
      </c>
      <c r="V46" s="26"/>
      <c r="W46" s="45"/>
      <c r="X46" s="34"/>
      <c r="Y46" s="22">
        <v>8.0000000000000002E-3</v>
      </c>
      <c r="Z46" s="26"/>
      <c r="AA46" s="45"/>
      <c r="AB46" s="34"/>
      <c r="AC46" s="49"/>
      <c r="AD46" s="3"/>
      <c r="AE46" s="4"/>
      <c r="AF46" s="4"/>
      <c r="AG46" s="4"/>
      <c r="AH46" s="4"/>
      <c r="AI46" s="4"/>
      <c r="AJ46" s="4"/>
      <c r="AK46" s="4"/>
      <c r="AL46" s="4"/>
      <c r="AM46" s="4"/>
      <c r="AN46" s="4"/>
      <c r="AO46" s="4"/>
      <c r="AP46" s="4"/>
      <c r="AQ46" s="4"/>
      <c r="AR46" s="4"/>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row>
    <row r="47" spans="1:73" ht="41.25" customHeight="1" x14ac:dyDescent="0.25">
      <c r="A47" s="351"/>
      <c r="B47" s="391"/>
      <c r="C47" s="368"/>
      <c r="D47" s="378"/>
      <c r="E47" s="98" t="s">
        <v>371</v>
      </c>
      <c r="F47" s="275" t="s">
        <v>511</v>
      </c>
      <c r="G47" s="278">
        <v>0.02</v>
      </c>
      <c r="H47" s="41"/>
      <c r="I47" s="129">
        <v>1</v>
      </c>
      <c r="J47" s="39"/>
      <c r="K47" s="40"/>
      <c r="L47" s="6"/>
      <c r="M47" s="22">
        <f t="shared" si="0"/>
        <v>0</v>
      </c>
      <c r="N47" s="26"/>
      <c r="O47" s="45" t="s">
        <v>626</v>
      </c>
      <c r="P47" s="6"/>
      <c r="Q47" s="22">
        <f t="shared" si="1"/>
        <v>0.02</v>
      </c>
      <c r="R47" s="26">
        <v>0.02</v>
      </c>
      <c r="S47" s="45" t="s">
        <v>745</v>
      </c>
      <c r="T47" s="34"/>
      <c r="U47" s="22">
        <f t="shared" si="2"/>
        <v>0</v>
      </c>
      <c r="V47" s="26"/>
      <c r="W47" s="45"/>
      <c r="X47" s="34"/>
      <c r="Y47" s="22">
        <f t="shared" si="3"/>
        <v>0</v>
      </c>
      <c r="Z47" s="26"/>
      <c r="AA47" s="45"/>
      <c r="AB47" s="34"/>
      <c r="AC47" s="49">
        <f t="shared" si="4"/>
        <v>0.02</v>
      </c>
      <c r="AD47" s="3"/>
      <c r="AE47" s="4"/>
      <c r="AF47" s="4"/>
      <c r="AG47" s="4"/>
      <c r="AH47" s="4"/>
      <c r="AI47" s="4"/>
      <c r="AJ47" s="4"/>
      <c r="AK47" s="4"/>
      <c r="AL47" s="4"/>
      <c r="AM47" s="4"/>
      <c r="AN47" s="4"/>
      <c r="AO47" s="4"/>
      <c r="AP47" s="4"/>
      <c r="AQ47" s="4"/>
      <c r="AR47" s="4"/>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row>
    <row r="48" spans="1:73" ht="30" x14ac:dyDescent="0.25">
      <c r="A48" s="351"/>
      <c r="B48" s="391"/>
      <c r="C48" s="354"/>
      <c r="D48" s="377"/>
      <c r="E48" s="76" t="s">
        <v>508</v>
      </c>
      <c r="F48" s="264" t="s">
        <v>509</v>
      </c>
      <c r="G48" s="279">
        <v>0.02</v>
      </c>
      <c r="H48" s="280"/>
      <c r="I48" s="39"/>
      <c r="J48" s="39"/>
      <c r="K48" s="40">
        <v>1</v>
      </c>
      <c r="L48" s="6"/>
      <c r="M48" s="22">
        <f t="shared" si="0"/>
        <v>0</v>
      </c>
      <c r="N48" s="26"/>
      <c r="O48" s="45"/>
      <c r="P48" s="6"/>
      <c r="Q48" s="22">
        <f t="shared" si="1"/>
        <v>0</v>
      </c>
      <c r="R48" s="26"/>
      <c r="S48" s="45"/>
      <c r="T48" s="34"/>
      <c r="U48" s="22">
        <f t="shared" si="2"/>
        <v>0</v>
      </c>
      <c r="V48" s="26"/>
      <c r="W48" s="45"/>
      <c r="X48" s="34"/>
      <c r="Y48" s="22">
        <f t="shared" si="3"/>
        <v>0.02</v>
      </c>
      <c r="Z48" s="26"/>
      <c r="AA48" s="45"/>
      <c r="AB48" s="34"/>
      <c r="AC48" s="49">
        <f t="shared" si="4"/>
        <v>0</v>
      </c>
      <c r="AD48" s="3"/>
      <c r="AE48" s="4"/>
      <c r="AF48" s="4"/>
      <c r="AG48" s="4"/>
      <c r="AH48" s="4"/>
      <c r="AI48" s="4"/>
      <c r="AJ48" s="4"/>
      <c r="AK48" s="4"/>
      <c r="AL48" s="4"/>
      <c r="AM48" s="4"/>
      <c r="AN48" s="4"/>
      <c r="AO48" s="4"/>
      <c r="AP48" s="4"/>
      <c r="AQ48" s="4"/>
      <c r="AR48" s="4"/>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row>
    <row r="49" spans="1:73" ht="43.5" customHeight="1" x14ac:dyDescent="0.25">
      <c r="A49" s="351"/>
      <c r="B49" s="391"/>
      <c r="C49" s="409" t="s">
        <v>97</v>
      </c>
      <c r="D49" s="376" t="s">
        <v>98</v>
      </c>
      <c r="E49" s="273" t="s">
        <v>510</v>
      </c>
      <c r="F49" s="264" t="s">
        <v>482</v>
      </c>
      <c r="G49" s="119">
        <v>0.02</v>
      </c>
      <c r="H49" s="104">
        <v>0.25</v>
      </c>
      <c r="I49" s="39">
        <v>0.25</v>
      </c>
      <c r="J49" s="39">
        <v>0.25</v>
      </c>
      <c r="K49" s="39">
        <v>0.25</v>
      </c>
      <c r="L49" s="6"/>
      <c r="M49" s="22">
        <f t="shared" si="0"/>
        <v>5.0000000000000001E-3</v>
      </c>
      <c r="N49" s="26">
        <v>5.0000000000000001E-3</v>
      </c>
      <c r="O49" s="45" t="s">
        <v>636</v>
      </c>
      <c r="P49" s="6"/>
      <c r="Q49" s="22">
        <f t="shared" si="1"/>
        <v>5.0000000000000001E-3</v>
      </c>
      <c r="R49" s="26">
        <v>5.0000000000000001E-3</v>
      </c>
      <c r="S49" s="45" t="s">
        <v>637</v>
      </c>
      <c r="T49" s="34"/>
      <c r="U49" s="22">
        <f t="shared" si="2"/>
        <v>5.0000000000000001E-3</v>
      </c>
      <c r="V49" s="26"/>
      <c r="W49" s="45"/>
      <c r="X49" s="34"/>
      <c r="Y49" s="22">
        <f t="shared" si="3"/>
        <v>5.0000000000000001E-3</v>
      </c>
      <c r="Z49" s="26"/>
      <c r="AA49" s="45"/>
      <c r="AB49" s="34"/>
      <c r="AC49" s="49">
        <f t="shared" si="4"/>
        <v>0.01</v>
      </c>
      <c r="AD49" s="3"/>
      <c r="AE49" s="4"/>
      <c r="AF49" s="4"/>
      <c r="AG49" s="4"/>
      <c r="AH49" s="4"/>
      <c r="AI49" s="4"/>
      <c r="AJ49" s="4"/>
      <c r="AK49" s="4"/>
      <c r="AL49" s="4"/>
      <c r="AM49" s="4"/>
      <c r="AN49" s="4"/>
      <c r="AO49" s="4"/>
      <c r="AP49" s="4"/>
      <c r="AQ49" s="4"/>
      <c r="AR49" s="4"/>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row>
    <row r="50" spans="1:73" ht="42.75" customHeight="1" x14ac:dyDescent="0.25">
      <c r="A50" s="351"/>
      <c r="B50" s="391"/>
      <c r="C50" s="410"/>
      <c r="D50" s="378"/>
      <c r="E50" s="273" t="s">
        <v>369</v>
      </c>
      <c r="F50" s="264" t="s">
        <v>482</v>
      </c>
      <c r="G50" s="119">
        <v>0.02</v>
      </c>
      <c r="H50" s="104">
        <v>0.25</v>
      </c>
      <c r="I50" s="39">
        <v>0.25</v>
      </c>
      <c r="J50" s="39">
        <v>0.25</v>
      </c>
      <c r="K50" s="39">
        <v>0.25</v>
      </c>
      <c r="L50" s="6"/>
      <c r="M50" s="22">
        <f t="shared" si="0"/>
        <v>5.0000000000000001E-3</v>
      </c>
      <c r="N50" s="26"/>
      <c r="O50" s="45"/>
      <c r="P50" s="6"/>
      <c r="Q50" s="22">
        <f t="shared" si="1"/>
        <v>5.0000000000000001E-3</v>
      </c>
      <c r="R50" s="26">
        <v>5.0000000000000001E-3</v>
      </c>
      <c r="S50" s="45" t="s">
        <v>638</v>
      </c>
      <c r="T50" s="34"/>
      <c r="U50" s="22">
        <f t="shared" si="2"/>
        <v>5.0000000000000001E-3</v>
      </c>
      <c r="V50" s="26"/>
      <c r="W50" s="45"/>
      <c r="X50" s="34"/>
      <c r="Y50" s="22">
        <f t="shared" si="3"/>
        <v>5.0000000000000001E-3</v>
      </c>
      <c r="Z50" s="26"/>
      <c r="AA50" s="45"/>
      <c r="AB50" s="34"/>
      <c r="AC50" s="49">
        <f t="shared" si="4"/>
        <v>5.0000000000000001E-3</v>
      </c>
      <c r="AD50" s="3"/>
      <c r="AE50" s="4"/>
      <c r="AF50" s="4"/>
      <c r="AG50" s="4"/>
      <c r="AH50" s="4"/>
      <c r="AI50" s="4"/>
      <c r="AJ50" s="4"/>
      <c r="AK50" s="4"/>
      <c r="AL50" s="4"/>
      <c r="AM50" s="4"/>
      <c r="AN50" s="4"/>
      <c r="AO50" s="4"/>
      <c r="AP50" s="4"/>
      <c r="AQ50" s="4"/>
      <c r="AR50" s="4"/>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row>
    <row r="51" spans="1:73" ht="35.25" customHeight="1" x14ac:dyDescent="0.25">
      <c r="A51" s="351"/>
      <c r="B51" s="391"/>
      <c r="C51" s="410"/>
      <c r="D51" s="377"/>
      <c r="E51" s="270" t="s">
        <v>641</v>
      </c>
      <c r="F51" s="264" t="s">
        <v>482</v>
      </c>
      <c r="G51" s="119">
        <v>0.03</v>
      </c>
      <c r="H51" s="104">
        <v>0.25</v>
      </c>
      <c r="I51" s="39">
        <v>0.25</v>
      </c>
      <c r="J51" s="39">
        <v>0.25</v>
      </c>
      <c r="K51" s="39"/>
      <c r="L51" s="6"/>
      <c r="M51" s="22">
        <f t="shared" si="0"/>
        <v>7.4999999999999997E-3</v>
      </c>
      <c r="N51" s="26">
        <v>8.0000000000000002E-3</v>
      </c>
      <c r="O51" s="45" t="s">
        <v>711</v>
      </c>
      <c r="P51" s="6"/>
      <c r="Q51" s="22">
        <f t="shared" si="1"/>
        <v>7.4999999999999997E-3</v>
      </c>
      <c r="R51" s="26">
        <v>8.0000000000000002E-3</v>
      </c>
      <c r="S51" s="45" t="s">
        <v>711</v>
      </c>
      <c r="T51" s="34"/>
      <c r="U51" s="22">
        <f t="shared" si="2"/>
        <v>7.4999999999999997E-3</v>
      </c>
      <c r="V51" s="26"/>
      <c r="W51" s="45"/>
      <c r="X51" s="34"/>
      <c r="Y51" s="22">
        <f t="shared" si="3"/>
        <v>0</v>
      </c>
      <c r="Z51" s="26"/>
      <c r="AA51" s="45"/>
      <c r="AB51" s="34"/>
      <c r="AC51" s="49">
        <f t="shared" si="4"/>
        <v>1.6E-2</v>
      </c>
      <c r="AD51" s="3"/>
      <c r="AE51" s="4"/>
      <c r="AF51" s="4"/>
      <c r="AG51" s="4"/>
      <c r="AH51" s="4"/>
      <c r="AI51" s="4"/>
      <c r="AJ51" s="4"/>
      <c r="AK51" s="4"/>
      <c r="AL51" s="4"/>
      <c r="AM51" s="4"/>
      <c r="AN51" s="4"/>
      <c r="AO51" s="4"/>
      <c r="AP51" s="4"/>
      <c r="AQ51" s="4"/>
      <c r="AR51" s="4"/>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row>
    <row r="52" spans="1:73" ht="57" customHeight="1" x14ac:dyDescent="0.25">
      <c r="A52" s="352"/>
      <c r="B52" s="392"/>
      <c r="C52" s="411"/>
      <c r="D52" s="274" t="s">
        <v>99</v>
      </c>
      <c r="E52" s="273" t="s">
        <v>540</v>
      </c>
      <c r="F52" s="198" t="s">
        <v>482</v>
      </c>
      <c r="G52" s="119">
        <v>0.03</v>
      </c>
      <c r="H52" s="41">
        <v>0.35</v>
      </c>
      <c r="I52" s="129">
        <v>0.35</v>
      </c>
      <c r="J52" s="129"/>
      <c r="K52" s="129">
        <v>0.3</v>
      </c>
      <c r="L52" s="6"/>
      <c r="M52" s="22">
        <f t="shared" si="0"/>
        <v>1.0499999999999999E-2</v>
      </c>
      <c r="N52" s="26">
        <v>1.0999999999999999E-2</v>
      </c>
      <c r="O52" s="45" t="s">
        <v>640</v>
      </c>
      <c r="P52" s="6"/>
      <c r="Q52" s="22">
        <f t="shared" si="1"/>
        <v>1.0499999999999999E-2</v>
      </c>
      <c r="R52" s="26">
        <v>1.0999999999999999E-2</v>
      </c>
      <c r="S52" s="272" t="s">
        <v>639</v>
      </c>
      <c r="T52" s="34"/>
      <c r="U52" s="22">
        <f t="shared" si="2"/>
        <v>0</v>
      </c>
      <c r="V52" s="26"/>
      <c r="W52" s="45"/>
      <c r="X52" s="34"/>
      <c r="Y52" s="22">
        <f t="shared" si="3"/>
        <v>8.9999999999999993E-3</v>
      </c>
      <c r="Z52" s="26"/>
      <c r="AA52" s="45"/>
      <c r="AB52" s="34"/>
      <c r="AC52" s="49">
        <f t="shared" si="4"/>
        <v>2.1999999999999999E-2</v>
      </c>
      <c r="AD52" s="3"/>
      <c r="AE52" s="4"/>
      <c r="AF52" s="4"/>
      <c r="AG52" s="4"/>
      <c r="AH52" s="4"/>
      <c r="AI52" s="4"/>
      <c r="AJ52" s="4"/>
      <c r="AK52" s="4"/>
      <c r="AL52" s="4"/>
      <c r="AM52" s="4"/>
      <c r="AN52" s="4"/>
      <c r="AO52" s="4"/>
      <c r="AP52" s="4"/>
      <c r="AQ52" s="4"/>
      <c r="AR52" s="4"/>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row>
    <row r="53" spans="1:73" ht="28.5" customHeight="1" thickBot="1" x14ac:dyDescent="0.3">
      <c r="A53" s="70"/>
      <c r="B53" s="51"/>
      <c r="C53" s="54"/>
      <c r="D53" s="51"/>
      <c r="E53" s="51"/>
      <c r="F53" s="265"/>
      <c r="G53" s="66">
        <f>SUM(G13:G52)</f>
        <v>1.0000000000000004</v>
      </c>
      <c r="H53" s="127"/>
      <c r="I53" s="127"/>
      <c r="J53" s="127"/>
      <c r="K53" s="128"/>
      <c r="L53" s="6"/>
      <c r="M53" s="150">
        <f>SUM(M13:M52)</f>
        <v>0.13350000000000004</v>
      </c>
      <c r="N53" s="253">
        <f>SUM(N13:N52)</f>
        <v>0.11</v>
      </c>
      <c r="O53" s="254"/>
      <c r="P53" s="6"/>
      <c r="Q53" s="150">
        <f>SUM(Q13:Q52)</f>
        <v>0.31850000000000012</v>
      </c>
      <c r="R53" s="255">
        <f>SUM(R13:R52)</f>
        <v>0.26500000000000001</v>
      </c>
      <c r="S53" s="254"/>
      <c r="T53" s="17"/>
      <c r="U53" s="150">
        <f>SUM(U13:U52)</f>
        <v>0.33800000000000008</v>
      </c>
      <c r="V53" s="255">
        <f>SUM(V13:V52)</f>
        <v>0</v>
      </c>
      <c r="W53" s="254"/>
      <c r="X53" s="17"/>
      <c r="Y53" s="150">
        <f>SUM(Y13:Y52)</f>
        <v>0.22450000000000003</v>
      </c>
      <c r="Z53" s="255">
        <f>SUM(Z13:Z52)</f>
        <v>0</v>
      </c>
      <c r="AA53" s="254"/>
      <c r="AB53" s="256"/>
      <c r="AC53" s="69" t="e">
        <f>SUM(AC13:AC52)</f>
        <v>#VALUE!</v>
      </c>
      <c r="AD53" s="257"/>
      <c r="AE53" s="17"/>
      <c r="AF53" s="17"/>
      <c r="AG53" s="17"/>
      <c r="AH53" s="17"/>
      <c r="AI53" s="17"/>
      <c r="AJ53" s="17"/>
      <c r="AK53" s="17"/>
      <c r="AL53" s="17"/>
      <c r="AM53" s="17"/>
      <c r="AN53" s="17"/>
      <c r="AO53" s="17"/>
      <c r="AP53" s="17"/>
      <c r="AQ53" s="17"/>
      <c r="AR53" s="17"/>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row>
  </sheetData>
  <mergeCells count="53">
    <mergeCell ref="C49:C52"/>
    <mergeCell ref="Q11:Q12"/>
    <mergeCell ref="R11:S11"/>
    <mergeCell ref="A18:A52"/>
    <mergeCell ref="B18:B29"/>
    <mergeCell ref="C18:C29"/>
    <mergeCell ref="D18:D20"/>
    <mergeCell ref="D21:D29"/>
    <mergeCell ref="B30:B52"/>
    <mergeCell ref="C30:C40"/>
    <mergeCell ref="D30:D36"/>
    <mergeCell ref="D37:D40"/>
    <mergeCell ref="C43:C48"/>
    <mergeCell ref="D43:D48"/>
    <mergeCell ref="D49:D51"/>
    <mergeCell ref="V11:W11"/>
    <mergeCell ref="Y11:Y12"/>
    <mergeCell ref="Z11:AA11"/>
    <mergeCell ref="A13:A17"/>
    <mergeCell ref="B13:B17"/>
    <mergeCell ref="C13:C17"/>
    <mergeCell ref="D13:D17"/>
    <mergeCell ref="J11:J12"/>
    <mergeCell ref="A11:A12"/>
    <mergeCell ref="B11:B12"/>
    <mergeCell ref="C11:C12"/>
    <mergeCell ref="H11:H12"/>
    <mergeCell ref="I11:I12"/>
    <mergeCell ref="K11:K12"/>
    <mergeCell ref="M11:M12"/>
    <mergeCell ref="N11:O11"/>
    <mergeCell ref="A4:P4"/>
    <mergeCell ref="B5:C5"/>
    <mergeCell ref="B6:C6"/>
    <mergeCell ref="A8:C10"/>
    <mergeCell ref="D8:D12"/>
    <mergeCell ref="E8:E12"/>
    <mergeCell ref="F8:F12"/>
    <mergeCell ref="G8:G12"/>
    <mergeCell ref="H8:K10"/>
    <mergeCell ref="M8:AC8"/>
    <mergeCell ref="M10:O10"/>
    <mergeCell ref="Q10:S10"/>
    <mergeCell ref="U10:W10"/>
    <mergeCell ref="Y10:AA10"/>
    <mergeCell ref="AC10:AC12"/>
    <mergeCell ref="U11:U12"/>
    <mergeCell ref="A1:A3"/>
    <mergeCell ref="B1:G2"/>
    <mergeCell ref="H1:K1"/>
    <mergeCell ref="H2:K2"/>
    <mergeCell ref="B3:G3"/>
    <mergeCell ref="H3:K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F4187-5DB5-4BB2-94FA-F9F11E37D5B8}">
  <sheetPr>
    <tabColor theme="3" tint="0.59999389629810485"/>
  </sheetPr>
  <dimension ref="A1:BU30"/>
  <sheetViews>
    <sheetView topLeftCell="E13" zoomScale="66" zoomScaleNormal="66" workbookViewId="0">
      <selection activeCell="V21" sqref="V21"/>
    </sheetView>
  </sheetViews>
  <sheetFormatPr baseColWidth="10" defaultRowHeight="11.25" x14ac:dyDescent="0.25"/>
  <cols>
    <col min="1" max="1" width="28" style="1" customWidth="1"/>
    <col min="2" max="2" width="29" style="1" customWidth="1"/>
    <col min="3" max="3" width="31.7109375" style="1" customWidth="1"/>
    <col min="4" max="4" width="51.85546875" style="1" customWidth="1"/>
    <col min="5" max="5" width="52.5703125" style="1" customWidth="1"/>
    <col min="6" max="6" width="16.85546875" style="1" customWidth="1"/>
    <col min="7" max="7" width="10"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54</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339</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1"/>
      <c r="F12" s="301"/>
      <c r="G12" s="304"/>
      <c r="H12" s="318"/>
      <c r="I12" s="318"/>
      <c r="J12" s="318"/>
      <c r="K12" s="318"/>
      <c r="L12" s="6"/>
      <c r="M12" s="344"/>
      <c r="N12" s="12" t="s">
        <v>9</v>
      </c>
      <c r="O12" s="13"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35.25" customHeight="1" x14ac:dyDescent="0.25">
      <c r="A13" s="360" t="s">
        <v>72</v>
      </c>
      <c r="B13" s="360" t="s">
        <v>73</v>
      </c>
      <c r="C13" s="415" t="s">
        <v>74</v>
      </c>
      <c r="D13" s="96" t="s">
        <v>75</v>
      </c>
      <c r="E13" s="96" t="s">
        <v>340</v>
      </c>
      <c r="F13" s="82" t="s">
        <v>531</v>
      </c>
      <c r="G13" s="89">
        <v>0.06</v>
      </c>
      <c r="H13" s="57">
        <v>0.5</v>
      </c>
      <c r="I13" s="58"/>
      <c r="J13" s="58">
        <v>0.5</v>
      </c>
      <c r="K13" s="59"/>
      <c r="L13" s="6"/>
      <c r="M13" s="22">
        <f>G13*H13</f>
        <v>0.03</v>
      </c>
      <c r="N13" s="55">
        <v>0.03</v>
      </c>
      <c r="O13" s="56" t="s">
        <v>808</v>
      </c>
      <c r="P13" s="6"/>
      <c r="Q13" s="22">
        <f t="shared" ref="Q13:Q29" si="0">G13*I13</f>
        <v>0</v>
      </c>
      <c r="R13" s="55"/>
      <c r="S13" s="56"/>
      <c r="T13" s="33"/>
      <c r="U13" s="22">
        <f t="shared" ref="U13:U29" si="1">G13*J13</f>
        <v>0.03</v>
      </c>
      <c r="V13" s="55">
        <v>0.03</v>
      </c>
      <c r="W13" s="56" t="s">
        <v>807</v>
      </c>
      <c r="X13" s="33"/>
      <c r="Y13" s="22">
        <f t="shared" ref="Y13:Y29" si="2">G13*K13</f>
        <v>0</v>
      </c>
      <c r="Z13" s="55"/>
      <c r="AA13" s="56"/>
      <c r="AB13" s="33"/>
      <c r="AC13" s="49">
        <f t="shared" ref="AC13:AC29" si="3">N13+R13+V13+Z13</f>
        <v>0.06</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ht="44.25" customHeight="1" x14ac:dyDescent="0.25">
      <c r="A14" s="351"/>
      <c r="B14" s="351"/>
      <c r="C14" s="366"/>
      <c r="D14" s="96" t="s">
        <v>76</v>
      </c>
      <c r="E14" s="96" t="s">
        <v>341</v>
      </c>
      <c r="F14" s="82" t="s">
        <v>559</v>
      </c>
      <c r="G14" s="89">
        <v>0.06</v>
      </c>
      <c r="H14" s="57"/>
      <c r="I14" s="58">
        <v>0.5</v>
      </c>
      <c r="J14" s="60"/>
      <c r="K14" s="61">
        <v>0.5</v>
      </c>
      <c r="L14" s="6"/>
      <c r="M14" s="22">
        <f t="shared" ref="M14:M28" si="4">G14*H14</f>
        <v>0</v>
      </c>
      <c r="N14" s="26"/>
      <c r="O14" s="45"/>
      <c r="P14" s="6"/>
      <c r="Q14" s="22">
        <f t="shared" si="0"/>
        <v>0.03</v>
      </c>
      <c r="R14" s="26">
        <v>0.03</v>
      </c>
      <c r="S14" s="45" t="s">
        <v>770</v>
      </c>
      <c r="T14" s="34"/>
      <c r="U14" s="22">
        <f t="shared" si="1"/>
        <v>0</v>
      </c>
      <c r="V14" s="26"/>
      <c r="W14" s="45"/>
      <c r="X14" s="34"/>
      <c r="Y14" s="22">
        <f t="shared" si="2"/>
        <v>0.03</v>
      </c>
      <c r="Z14" s="26"/>
      <c r="AA14" s="45"/>
      <c r="AB14" s="34"/>
      <c r="AC14" s="49">
        <f t="shared" si="3"/>
        <v>0.03</v>
      </c>
      <c r="AD14" s="3"/>
      <c r="AE14" s="4"/>
      <c r="AF14" s="4"/>
      <c r="AG14" s="4"/>
      <c r="AH14" s="4"/>
      <c r="AI14" s="4"/>
      <c r="AJ14" s="4"/>
      <c r="AK14" s="4"/>
      <c r="AL14" s="4"/>
      <c r="AM14" s="4"/>
      <c r="AN14" s="4"/>
      <c r="AO14" s="4"/>
      <c r="AP14" s="4"/>
      <c r="AQ14" s="4"/>
      <c r="AR14" s="4"/>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35.25" customHeight="1" x14ac:dyDescent="0.25">
      <c r="A15" s="351"/>
      <c r="B15" s="351"/>
      <c r="C15" s="366"/>
      <c r="D15" s="96" t="s">
        <v>77</v>
      </c>
      <c r="E15" s="96" t="s">
        <v>342</v>
      </c>
      <c r="F15" s="82" t="s">
        <v>490</v>
      </c>
      <c r="G15" s="89">
        <v>0.06</v>
      </c>
      <c r="H15" s="57"/>
      <c r="I15" s="58"/>
      <c r="J15" s="60">
        <v>1</v>
      </c>
      <c r="K15" s="61"/>
      <c r="L15" s="6"/>
      <c r="M15" s="22">
        <f t="shared" si="4"/>
        <v>0</v>
      </c>
      <c r="N15" s="26"/>
      <c r="O15" s="45"/>
      <c r="P15" s="6"/>
      <c r="Q15" s="22">
        <f t="shared" si="0"/>
        <v>0</v>
      </c>
      <c r="R15" s="26"/>
      <c r="S15" s="45"/>
      <c r="T15" s="34"/>
      <c r="U15" s="22">
        <f t="shared" si="1"/>
        <v>0.06</v>
      </c>
      <c r="V15" s="26"/>
      <c r="W15" s="45"/>
      <c r="X15" s="34"/>
      <c r="Y15" s="22">
        <f t="shared" si="2"/>
        <v>0</v>
      </c>
      <c r="Z15" s="26"/>
      <c r="AA15" s="45"/>
      <c r="AB15" s="34"/>
      <c r="AC15" s="49">
        <f t="shared" si="3"/>
        <v>0</v>
      </c>
      <c r="AD15" s="3"/>
      <c r="AE15" s="4"/>
      <c r="AF15" s="4"/>
      <c r="AG15" s="4"/>
      <c r="AH15" s="4"/>
      <c r="AI15" s="4"/>
      <c r="AJ15" s="4"/>
      <c r="AK15" s="4"/>
      <c r="AL15" s="4"/>
      <c r="AM15" s="4"/>
      <c r="AN15" s="4"/>
      <c r="AO15" s="4"/>
      <c r="AP15" s="4"/>
      <c r="AQ15" s="4"/>
      <c r="AR15" s="4"/>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54" customHeight="1" x14ac:dyDescent="0.25">
      <c r="A16" s="351"/>
      <c r="B16" s="351"/>
      <c r="C16" s="367"/>
      <c r="D16" s="96" t="s">
        <v>343</v>
      </c>
      <c r="E16" s="96" t="s">
        <v>344</v>
      </c>
      <c r="F16" s="82" t="s">
        <v>574</v>
      </c>
      <c r="G16" s="89">
        <v>0.06</v>
      </c>
      <c r="H16" s="57"/>
      <c r="I16" s="58">
        <v>0.35</v>
      </c>
      <c r="J16" s="60">
        <v>0.35</v>
      </c>
      <c r="K16" s="61">
        <v>0.3</v>
      </c>
      <c r="L16" s="6"/>
      <c r="M16" s="22">
        <f t="shared" si="4"/>
        <v>0</v>
      </c>
      <c r="N16" s="26"/>
      <c r="O16" s="45"/>
      <c r="P16" s="6"/>
      <c r="Q16" s="22">
        <f t="shared" si="0"/>
        <v>2.0999999999999998E-2</v>
      </c>
      <c r="R16" s="26">
        <v>2.1000000000000001E-2</v>
      </c>
      <c r="S16" s="45" t="s">
        <v>769</v>
      </c>
      <c r="T16" s="34"/>
      <c r="U16" s="22">
        <f t="shared" si="1"/>
        <v>2.0999999999999998E-2</v>
      </c>
      <c r="V16" s="26"/>
      <c r="W16" s="45"/>
      <c r="X16" s="34"/>
      <c r="Y16" s="22">
        <f t="shared" si="2"/>
        <v>1.7999999999999999E-2</v>
      </c>
      <c r="Z16" s="26"/>
      <c r="AA16" s="45"/>
      <c r="AB16" s="34"/>
      <c r="AC16" s="49">
        <f t="shared" si="3"/>
        <v>2.1000000000000001E-2</v>
      </c>
      <c r="AD16" s="3"/>
      <c r="AE16" s="4"/>
      <c r="AF16" s="4"/>
      <c r="AG16" s="4"/>
      <c r="AH16" s="4"/>
      <c r="AI16" s="4"/>
      <c r="AJ16" s="4"/>
      <c r="AK16" s="4"/>
      <c r="AL16" s="4"/>
      <c r="AM16" s="4"/>
      <c r="AN16" s="4"/>
      <c r="AO16" s="4"/>
      <c r="AP16" s="4"/>
      <c r="AQ16" s="4"/>
      <c r="AR16" s="4"/>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32.25" customHeight="1" x14ac:dyDescent="0.25">
      <c r="A17" s="351"/>
      <c r="B17" s="351"/>
      <c r="C17" s="365" t="s">
        <v>78</v>
      </c>
      <c r="D17" s="252" t="s">
        <v>79</v>
      </c>
      <c r="E17" s="247" t="s">
        <v>345</v>
      </c>
      <c r="F17" s="84" t="s">
        <v>575</v>
      </c>
      <c r="G17" s="89">
        <v>0.06</v>
      </c>
      <c r="H17" s="41"/>
      <c r="I17" s="39">
        <v>1</v>
      </c>
      <c r="J17" s="42"/>
      <c r="K17" s="43"/>
      <c r="L17" s="6"/>
      <c r="M17" s="248">
        <f t="shared" si="4"/>
        <v>0</v>
      </c>
      <c r="N17" s="249"/>
      <c r="O17" s="250"/>
      <c r="P17" s="6"/>
      <c r="Q17" s="248">
        <f t="shared" si="0"/>
        <v>0.06</v>
      </c>
      <c r="R17" s="249">
        <v>0.06</v>
      </c>
      <c r="S17" s="250" t="s">
        <v>768</v>
      </c>
      <c r="T17" s="34"/>
      <c r="U17" s="248">
        <f t="shared" si="1"/>
        <v>0</v>
      </c>
      <c r="V17" s="249"/>
      <c r="W17" s="250"/>
      <c r="X17" s="34"/>
      <c r="Y17" s="248">
        <f t="shared" si="2"/>
        <v>0</v>
      </c>
      <c r="Z17" s="249"/>
      <c r="AA17" s="250"/>
      <c r="AB17" s="34"/>
      <c r="AC17" s="251">
        <f t="shared" si="3"/>
        <v>0.06</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45" x14ac:dyDescent="0.25">
      <c r="A18" s="351"/>
      <c r="B18" s="351"/>
      <c r="C18" s="366"/>
      <c r="D18" s="96" t="s">
        <v>80</v>
      </c>
      <c r="E18" s="96" t="s">
        <v>344</v>
      </c>
      <c r="F18" s="82" t="s">
        <v>574</v>
      </c>
      <c r="G18" s="89">
        <v>0.06</v>
      </c>
      <c r="H18" s="57">
        <v>0.25</v>
      </c>
      <c r="I18" s="58">
        <v>0.25</v>
      </c>
      <c r="J18" s="60">
        <v>0.25</v>
      </c>
      <c r="K18" s="61">
        <v>0.25</v>
      </c>
      <c r="L18" s="6"/>
      <c r="M18" s="22">
        <f t="shared" si="4"/>
        <v>1.4999999999999999E-2</v>
      </c>
      <c r="N18" s="26"/>
      <c r="O18" s="45"/>
      <c r="P18" s="6"/>
      <c r="Q18" s="22">
        <f t="shared" si="0"/>
        <v>1.4999999999999999E-2</v>
      </c>
      <c r="R18" s="26"/>
      <c r="S18" s="45"/>
      <c r="T18" s="34"/>
      <c r="U18" s="22">
        <f t="shared" si="1"/>
        <v>1.4999999999999999E-2</v>
      </c>
      <c r="V18" s="26"/>
      <c r="W18" s="45"/>
      <c r="X18" s="34"/>
      <c r="Y18" s="22">
        <f t="shared" si="2"/>
        <v>1.4999999999999999E-2</v>
      </c>
      <c r="Z18" s="26"/>
      <c r="AA18" s="45"/>
      <c r="AB18" s="34"/>
      <c r="AC18" s="49">
        <f t="shared" si="3"/>
        <v>0</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35.25" customHeight="1" x14ac:dyDescent="0.25">
      <c r="A19" s="351"/>
      <c r="B19" s="351"/>
      <c r="C19" s="366"/>
      <c r="D19" s="96" t="s">
        <v>81</v>
      </c>
      <c r="E19" s="96" t="s">
        <v>346</v>
      </c>
      <c r="F19" s="83" t="s">
        <v>576</v>
      </c>
      <c r="G19" s="89">
        <v>0.06</v>
      </c>
      <c r="H19" s="41"/>
      <c r="I19" s="39"/>
      <c r="J19" s="39">
        <v>1</v>
      </c>
      <c r="K19" s="40"/>
      <c r="L19" s="6"/>
      <c r="M19" s="22">
        <f t="shared" si="4"/>
        <v>0</v>
      </c>
      <c r="N19" s="26"/>
      <c r="O19" s="45"/>
      <c r="P19" s="6"/>
      <c r="Q19" s="22">
        <f t="shared" si="0"/>
        <v>0</v>
      </c>
      <c r="R19" s="26"/>
      <c r="S19" s="45"/>
      <c r="T19" s="34"/>
      <c r="U19" s="22">
        <f t="shared" si="1"/>
        <v>0.06</v>
      </c>
      <c r="V19" s="26">
        <v>0.06</v>
      </c>
      <c r="W19" s="45" t="s">
        <v>809</v>
      </c>
      <c r="X19" s="34"/>
      <c r="Y19" s="22">
        <f t="shared" si="2"/>
        <v>0</v>
      </c>
      <c r="Z19" s="26"/>
      <c r="AA19" s="45"/>
      <c r="AB19" s="34"/>
      <c r="AC19" s="49">
        <f t="shared" si="3"/>
        <v>0.06</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35.25" customHeight="1" x14ac:dyDescent="0.25">
      <c r="A20" s="351"/>
      <c r="B20" s="351"/>
      <c r="C20" s="367"/>
      <c r="D20" s="96" t="s">
        <v>82</v>
      </c>
      <c r="E20" s="96" t="s">
        <v>347</v>
      </c>
      <c r="F20" s="82" t="s">
        <v>533</v>
      </c>
      <c r="G20" s="89">
        <v>0.06</v>
      </c>
      <c r="H20" s="41">
        <v>1</v>
      </c>
      <c r="I20" s="39"/>
      <c r="J20" s="39"/>
      <c r="K20" s="40"/>
      <c r="L20" s="6"/>
      <c r="M20" s="22">
        <f t="shared" si="4"/>
        <v>0.06</v>
      </c>
      <c r="N20" s="26">
        <v>0.06</v>
      </c>
      <c r="O20" s="45" t="s">
        <v>767</v>
      </c>
      <c r="P20" s="6"/>
      <c r="Q20" s="22">
        <f t="shared" si="0"/>
        <v>0</v>
      </c>
      <c r="R20" s="26"/>
      <c r="S20" s="45"/>
      <c r="T20" s="34"/>
      <c r="U20" s="22">
        <f t="shared" si="1"/>
        <v>0</v>
      </c>
      <c r="V20" s="26"/>
      <c r="W20" s="45"/>
      <c r="X20" s="34"/>
      <c r="Y20" s="22">
        <f t="shared" si="2"/>
        <v>0</v>
      </c>
      <c r="Z20" s="26"/>
      <c r="AA20" s="45"/>
      <c r="AB20" s="34"/>
      <c r="AC20" s="49">
        <f t="shared" si="3"/>
        <v>0.06</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35.25" customHeight="1" x14ac:dyDescent="0.25">
      <c r="A21" s="351"/>
      <c r="B21" s="351"/>
      <c r="C21" s="365" t="s">
        <v>83</v>
      </c>
      <c r="D21" s="97" t="s">
        <v>84</v>
      </c>
      <c r="E21" s="97" t="s">
        <v>350</v>
      </c>
      <c r="F21" s="84" t="s">
        <v>482</v>
      </c>
      <c r="G21" s="89">
        <v>0.06</v>
      </c>
      <c r="H21" s="41"/>
      <c r="I21" s="39"/>
      <c r="J21" s="42">
        <v>0.5</v>
      </c>
      <c r="K21" s="43">
        <v>0.5</v>
      </c>
      <c r="L21" s="6"/>
      <c r="M21" s="22">
        <f t="shared" si="4"/>
        <v>0</v>
      </c>
      <c r="N21" s="26"/>
      <c r="O21" s="45"/>
      <c r="P21" s="6"/>
      <c r="Q21" s="22">
        <f t="shared" si="0"/>
        <v>0</v>
      </c>
      <c r="R21" s="26"/>
      <c r="S21" s="45"/>
      <c r="T21" s="34"/>
      <c r="U21" s="22">
        <f t="shared" si="1"/>
        <v>0.03</v>
      </c>
      <c r="V21" s="26"/>
      <c r="W21" s="45"/>
      <c r="X21" s="34"/>
      <c r="Y21" s="22">
        <f t="shared" si="2"/>
        <v>0.03</v>
      </c>
      <c r="Z21" s="26"/>
      <c r="AA21" s="45"/>
      <c r="AB21" s="34"/>
      <c r="AC21" s="49">
        <f t="shared" si="3"/>
        <v>0</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35.25" customHeight="1" x14ac:dyDescent="0.25">
      <c r="A22" s="351"/>
      <c r="B22" s="351"/>
      <c r="C22" s="366"/>
      <c r="D22" s="96" t="s">
        <v>85</v>
      </c>
      <c r="E22" s="96" t="s">
        <v>348</v>
      </c>
      <c r="F22" s="82" t="s">
        <v>577</v>
      </c>
      <c r="G22" s="89">
        <v>0.06</v>
      </c>
      <c r="H22" s="57"/>
      <c r="I22" s="58">
        <v>0.5</v>
      </c>
      <c r="J22" s="60"/>
      <c r="K22" s="61">
        <v>0.5</v>
      </c>
      <c r="L22" s="6"/>
      <c r="M22" s="22">
        <f t="shared" si="4"/>
        <v>0</v>
      </c>
      <c r="N22" s="26"/>
      <c r="O22" s="45"/>
      <c r="P22" s="6"/>
      <c r="Q22" s="22">
        <f t="shared" si="0"/>
        <v>0.03</v>
      </c>
      <c r="R22" s="26">
        <v>0.03</v>
      </c>
      <c r="S22" s="45" t="s">
        <v>766</v>
      </c>
      <c r="T22" s="34"/>
      <c r="U22" s="22">
        <f t="shared" si="1"/>
        <v>0</v>
      </c>
      <c r="V22" s="26"/>
      <c r="W22" s="45"/>
      <c r="X22" s="34"/>
      <c r="Y22" s="22">
        <f t="shared" si="2"/>
        <v>0.03</v>
      </c>
      <c r="Z22" s="26"/>
      <c r="AA22" s="45"/>
      <c r="AB22" s="34"/>
      <c r="AC22" s="49">
        <f t="shared" si="3"/>
        <v>0.03</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35.25" customHeight="1" x14ac:dyDescent="0.25">
      <c r="A23" s="351"/>
      <c r="B23" s="351"/>
      <c r="C23" s="366"/>
      <c r="D23" s="96" t="s">
        <v>86</v>
      </c>
      <c r="E23" s="96" t="s">
        <v>86</v>
      </c>
      <c r="F23" s="84" t="s">
        <v>475</v>
      </c>
      <c r="G23" s="89">
        <v>0.06</v>
      </c>
      <c r="H23" s="41"/>
      <c r="I23" s="39">
        <v>1</v>
      </c>
      <c r="J23" s="39"/>
      <c r="K23" s="40"/>
      <c r="L23" s="6"/>
      <c r="M23" s="22">
        <f t="shared" si="4"/>
        <v>0</v>
      </c>
      <c r="N23" s="26"/>
      <c r="O23" s="45"/>
      <c r="P23" s="6"/>
      <c r="Q23" s="22">
        <f t="shared" si="0"/>
        <v>0.06</v>
      </c>
      <c r="R23" s="26">
        <v>0.06</v>
      </c>
      <c r="S23" s="45" t="s">
        <v>765</v>
      </c>
      <c r="T23" s="34"/>
      <c r="U23" s="22">
        <f t="shared" si="1"/>
        <v>0</v>
      </c>
      <c r="V23" s="26"/>
      <c r="W23" s="45"/>
      <c r="X23" s="34"/>
      <c r="Y23" s="22">
        <f t="shared" si="2"/>
        <v>0</v>
      </c>
      <c r="Z23" s="26"/>
      <c r="AA23" s="45"/>
      <c r="AB23" s="34"/>
      <c r="AC23" s="49">
        <f t="shared" si="3"/>
        <v>0.06</v>
      </c>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35.25" customHeight="1" x14ac:dyDescent="0.25">
      <c r="A24" s="351"/>
      <c r="B24" s="351"/>
      <c r="C24" s="366"/>
      <c r="D24" s="96" t="s">
        <v>373</v>
      </c>
      <c r="E24" s="96" t="s">
        <v>600</v>
      </c>
      <c r="F24" s="84" t="s">
        <v>503</v>
      </c>
      <c r="G24" s="89">
        <v>0.06</v>
      </c>
      <c r="H24" s="41"/>
      <c r="I24" s="39"/>
      <c r="J24" s="42">
        <v>0.5</v>
      </c>
      <c r="K24" s="43">
        <v>0.5</v>
      </c>
      <c r="L24" s="6"/>
      <c r="M24" s="22">
        <f t="shared" si="4"/>
        <v>0</v>
      </c>
      <c r="N24" s="26"/>
      <c r="O24" s="45"/>
      <c r="P24" s="6"/>
      <c r="Q24" s="22">
        <f t="shared" si="0"/>
        <v>0</v>
      </c>
      <c r="R24" s="26"/>
      <c r="S24" s="45"/>
      <c r="T24" s="34"/>
      <c r="U24" s="22">
        <f t="shared" si="1"/>
        <v>0.03</v>
      </c>
      <c r="V24" s="26"/>
      <c r="W24" s="45"/>
      <c r="X24" s="34"/>
      <c r="Y24" s="22">
        <f t="shared" si="2"/>
        <v>0.03</v>
      </c>
      <c r="Z24" s="26"/>
      <c r="AA24" s="45"/>
      <c r="AB24" s="34"/>
      <c r="AC24" s="49">
        <f t="shared" si="3"/>
        <v>0</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35.25" customHeight="1" x14ac:dyDescent="0.25">
      <c r="A25" s="351"/>
      <c r="B25" s="351"/>
      <c r="C25" s="366"/>
      <c r="D25" s="96" t="s">
        <v>87</v>
      </c>
      <c r="E25" s="96" t="s">
        <v>349</v>
      </c>
      <c r="F25" s="84" t="s">
        <v>478</v>
      </c>
      <c r="G25" s="89">
        <v>7.0000000000000007E-2</v>
      </c>
      <c r="H25" s="41"/>
      <c r="I25" s="39">
        <v>0.5</v>
      </c>
      <c r="J25" s="129"/>
      <c r="K25" s="133">
        <v>0.5</v>
      </c>
      <c r="L25" s="6"/>
      <c r="M25" s="22">
        <f t="shared" si="4"/>
        <v>0</v>
      </c>
      <c r="N25" s="26"/>
      <c r="O25" s="45"/>
      <c r="P25" s="6"/>
      <c r="Q25" s="22">
        <f t="shared" si="0"/>
        <v>3.5000000000000003E-2</v>
      </c>
      <c r="R25" s="26"/>
      <c r="S25" s="45"/>
      <c r="T25" s="34"/>
      <c r="U25" s="22">
        <f t="shared" si="1"/>
        <v>0</v>
      </c>
      <c r="V25" s="26"/>
      <c r="W25" s="45"/>
      <c r="X25" s="34"/>
      <c r="Y25" s="22">
        <f t="shared" si="2"/>
        <v>3.5000000000000003E-2</v>
      </c>
      <c r="Z25" s="26"/>
      <c r="AA25" s="45"/>
      <c r="AB25" s="34"/>
      <c r="AC25" s="49">
        <f t="shared" si="3"/>
        <v>0</v>
      </c>
      <c r="AD25" s="3"/>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1:73" ht="48" customHeight="1" x14ac:dyDescent="0.25">
      <c r="A26" s="351"/>
      <c r="B26" s="352"/>
      <c r="C26" s="367"/>
      <c r="D26" s="96" t="s">
        <v>372</v>
      </c>
      <c r="E26" s="96" t="s">
        <v>601</v>
      </c>
      <c r="F26" s="84" t="s">
        <v>482</v>
      </c>
      <c r="G26" s="89">
        <v>7.0000000000000007E-2</v>
      </c>
      <c r="H26" s="41">
        <v>0.25</v>
      </c>
      <c r="I26" s="39">
        <v>0.25</v>
      </c>
      <c r="J26" s="42">
        <v>0.25</v>
      </c>
      <c r="K26" s="43">
        <v>0.25</v>
      </c>
      <c r="L26" s="6"/>
      <c r="M26" s="22">
        <f t="shared" si="4"/>
        <v>1.7500000000000002E-2</v>
      </c>
      <c r="N26" s="26">
        <v>1.7999999999999999E-2</v>
      </c>
      <c r="O26" s="45" t="s">
        <v>764</v>
      </c>
      <c r="P26" s="6"/>
      <c r="Q26" s="22">
        <f t="shared" si="0"/>
        <v>1.7500000000000002E-2</v>
      </c>
      <c r="R26" s="26">
        <v>1.7999999999999999E-2</v>
      </c>
      <c r="S26" s="45" t="s">
        <v>764</v>
      </c>
      <c r="T26" s="34"/>
      <c r="U26" s="22">
        <f t="shared" si="1"/>
        <v>1.7500000000000002E-2</v>
      </c>
      <c r="V26" s="26"/>
      <c r="W26" s="45"/>
      <c r="X26" s="34"/>
      <c r="Y26" s="22">
        <f t="shared" si="2"/>
        <v>1.7500000000000002E-2</v>
      </c>
      <c r="Z26" s="26"/>
      <c r="AA26" s="45"/>
      <c r="AB26" s="34"/>
      <c r="AC26" s="49">
        <f t="shared" si="3"/>
        <v>3.5999999999999997E-2</v>
      </c>
      <c r="AD26" s="3"/>
      <c r="AE26" s="4"/>
      <c r="AF26" s="4"/>
      <c r="AG26" s="4"/>
      <c r="AH26" s="4"/>
      <c r="AI26" s="4"/>
      <c r="AJ26" s="4"/>
      <c r="AK26" s="4"/>
      <c r="AL26" s="4"/>
      <c r="AM26" s="4"/>
      <c r="AN26" s="4"/>
      <c r="AO26" s="4"/>
      <c r="AP26" s="4"/>
      <c r="AQ26" s="4"/>
      <c r="AR26" s="4"/>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row>
    <row r="27" spans="1:73" ht="51" customHeight="1" x14ac:dyDescent="0.25">
      <c r="A27" s="351"/>
      <c r="B27" s="106" t="s">
        <v>100</v>
      </c>
      <c r="C27" s="92" t="s">
        <v>95</v>
      </c>
      <c r="D27" s="93" t="s">
        <v>96</v>
      </c>
      <c r="E27" s="93" t="s">
        <v>96</v>
      </c>
      <c r="F27" s="84" t="s">
        <v>474</v>
      </c>
      <c r="G27" s="89">
        <v>7.0000000000000007E-2</v>
      </c>
      <c r="H27" s="41"/>
      <c r="I27" s="39"/>
      <c r="J27" s="129"/>
      <c r="K27" s="133">
        <v>1</v>
      </c>
      <c r="L27" s="6"/>
      <c r="M27" s="22">
        <f t="shared" si="4"/>
        <v>0</v>
      </c>
      <c r="N27" s="26"/>
      <c r="O27" s="45"/>
      <c r="P27" s="6"/>
      <c r="Q27" s="22">
        <f t="shared" si="0"/>
        <v>0</v>
      </c>
      <c r="R27" s="26"/>
      <c r="S27" s="45"/>
      <c r="T27" s="34"/>
      <c r="U27" s="22">
        <f t="shared" si="1"/>
        <v>0</v>
      </c>
      <c r="V27" s="26"/>
      <c r="W27" s="45"/>
      <c r="X27" s="34"/>
      <c r="Y27" s="22">
        <f t="shared" si="2"/>
        <v>7.0000000000000007E-2</v>
      </c>
      <c r="Z27" s="26"/>
      <c r="AA27" s="45"/>
      <c r="AB27" s="34"/>
      <c r="AC27" s="49">
        <f t="shared" si="3"/>
        <v>0</v>
      </c>
      <c r="AD27" s="3"/>
      <c r="AE27" s="4"/>
      <c r="AF27" s="4"/>
      <c r="AG27" s="4"/>
      <c r="AH27" s="4"/>
      <c r="AI27" s="4"/>
      <c r="AJ27" s="4"/>
      <c r="AK27" s="4"/>
      <c r="AL27" s="4"/>
      <c r="AM27" s="4"/>
      <c r="AN27" s="4"/>
      <c r="AO27" s="4"/>
      <c r="AP27" s="4"/>
      <c r="AQ27" s="4"/>
      <c r="AR27" s="4"/>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row>
    <row r="28" spans="1:73" ht="45.75" customHeight="1" x14ac:dyDescent="0.25">
      <c r="A28" s="91" t="s">
        <v>101</v>
      </c>
      <c r="B28" s="63" t="s">
        <v>102</v>
      </c>
      <c r="C28" s="71" t="s">
        <v>108</v>
      </c>
      <c r="D28" s="71" t="s">
        <v>109</v>
      </c>
      <c r="E28" s="71" t="s">
        <v>351</v>
      </c>
      <c r="F28" s="82" t="s">
        <v>559</v>
      </c>
      <c r="G28" s="89">
        <v>7.0000000000000007E-2</v>
      </c>
      <c r="H28" s="57"/>
      <c r="I28" s="58">
        <v>0.5</v>
      </c>
      <c r="J28" s="60"/>
      <c r="K28" s="61">
        <v>0.5</v>
      </c>
      <c r="L28" s="6"/>
      <c r="M28" s="22">
        <f t="shared" si="4"/>
        <v>0</v>
      </c>
      <c r="N28" s="26"/>
      <c r="O28" s="45"/>
      <c r="P28" s="6"/>
      <c r="Q28" s="22">
        <f t="shared" si="0"/>
        <v>3.5000000000000003E-2</v>
      </c>
      <c r="R28" s="26"/>
      <c r="S28" s="45"/>
      <c r="T28" s="34" t="s">
        <v>451</v>
      </c>
      <c r="U28" s="22">
        <f t="shared" si="1"/>
        <v>0</v>
      </c>
      <c r="V28" s="26"/>
      <c r="W28" s="45"/>
      <c r="X28" s="34"/>
      <c r="Y28" s="22">
        <f t="shared" si="2"/>
        <v>3.5000000000000003E-2</v>
      </c>
      <c r="Z28" s="26"/>
      <c r="AA28" s="45"/>
      <c r="AB28" s="34"/>
      <c r="AC28" s="49"/>
      <c r="AD28" s="3"/>
      <c r="AE28" s="4"/>
      <c r="AF28" s="4"/>
      <c r="AG28" s="4"/>
      <c r="AH28" s="4"/>
      <c r="AI28" s="4"/>
      <c r="AJ28" s="4"/>
      <c r="AK28" s="4"/>
      <c r="AL28" s="4"/>
      <c r="AM28" s="4"/>
      <c r="AN28" s="4"/>
      <c r="AO28" s="4"/>
      <c r="AP28" s="4"/>
      <c r="AQ28" s="4"/>
      <c r="AR28" s="4"/>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row>
    <row r="29" spans="1:73" ht="35.25" customHeight="1" thickBot="1" x14ac:dyDescent="0.3">
      <c r="A29" s="79"/>
      <c r="B29" s="80"/>
      <c r="C29" s="77"/>
      <c r="D29" s="77"/>
      <c r="E29" s="78"/>
      <c r="F29" s="81"/>
      <c r="G29" s="87"/>
      <c r="H29" s="67"/>
      <c r="I29" s="64"/>
      <c r="J29" s="64"/>
      <c r="K29" s="65"/>
      <c r="L29" s="6"/>
      <c r="M29" s="32">
        <f t="shared" ref="M29" si="5">G29*H29</f>
        <v>0</v>
      </c>
      <c r="N29" s="26"/>
      <c r="O29" s="45"/>
      <c r="P29" s="6"/>
      <c r="Q29" s="32">
        <f t="shared" si="0"/>
        <v>0</v>
      </c>
      <c r="R29" s="26"/>
      <c r="S29" s="45"/>
      <c r="T29" s="34"/>
      <c r="U29" s="32">
        <f t="shared" si="1"/>
        <v>0</v>
      </c>
      <c r="V29" s="26"/>
      <c r="W29" s="45"/>
      <c r="X29" s="34"/>
      <c r="Y29" s="32">
        <f t="shared" si="2"/>
        <v>0</v>
      </c>
      <c r="Z29" s="26"/>
      <c r="AA29" s="45"/>
      <c r="AB29" s="34"/>
      <c r="AC29" s="68">
        <f t="shared" si="3"/>
        <v>0</v>
      </c>
      <c r="AD29" s="3"/>
      <c r="AE29" s="4"/>
      <c r="AF29" s="4"/>
      <c r="AG29" s="4"/>
      <c r="AH29" s="4"/>
      <c r="AI29" s="4"/>
      <c r="AJ29" s="4"/>
      <c r="AK29" s="4"/>
      <c r="AL29" s="4"/>
      <c r="AM29" s="4"/>
      <c r="AN29" s="4"/>
      <c r="AO29" s="4"/>
      <c r="AP29" s="4"/>
      <c r="AQ29" s="4"/>
      <c r="AR29" s="4"/>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row>
    <row r="30" spans="1:73" ht="28.5" customHeight="1" thickBot="1" x14ac:dyDescent="0.3">
      <c r="A30" s="70"/>
      <c r="B30" s="51"/>
      <c r="C30" s="54"/>
      <c r="D30" s="51"/>
      <c r="E30" s="51"/>
      <c r="F30" s="51"/>
      <c r="G30" s="66">
        <f>SUM(G13:G29)</f>
        <v>1.0000000000000004</v>
      </c>
      <c r="H30" s="29"/>
      <c r="I30" s="29"/>
      <c r="J30" s="29"/>
      <c r="K30" s="10"/>
      <c r="L30" s="6"/>
      <c r="M30" s="150">
        <f>SUM(M13:M29)</f>
        <v>0.1225</v>
      </c>
      <c r="N30" s="28">
        <f>SUM(N13:N29)</f>
        <v>0.108</v>
      </c>
      <c r="O30" s="25"/>
      <c r="P30" s="6"/>
      <c r="Q30" s="150">
        <f>SUM(Q13:Q29)</f>
        <v>0.30349999999999999</v>
      </c>
      <c r="R30" s="35">
        <f>SUM(R13:R29)</f>
        <v>0.219</v>
      </c>
      <c r="S30" s="25"/>
      <c r="T30" s="4"/>
      <c r="U30" s="150">
        <f>SUM(U13:U29)</f>
        <v>0.26350000000000001</v>
      </c>
      <c r="V30" s="35">
        <f>SUM(V13:V29)</f>
        <v>0.09</v>
      </c>
      <c r="W30" s="25"/>
      <c r="X30" s="4"/>
      <c r="Y30" s="150">
        <f>SUM(Y13:Y29)</f>
        <v>0.3105</v>
      </c>
      <c r="Z30" s="35">
        <f>SUM(Z13:Z29)</f>
        <v>0</v>
      </c>
      <c r="AA30" s="25"/>
      <c r="AB30" s="34"/>
      <c r="AC30" s="69">
        <f>SUM(AC13:AC29)</f>
        <v>0.41699999999999993</v>
      </c>
      <c r="AD30" s="47"/>
      <c r="AE30" s="4"/>
      <c r="AF30" s="4"/>
      <c r="AG30" s="4"/>
      <c r="AH30" s="4"/>
      <c r="AI30" s="4"/>
      <c r="AJ30" s="4"/>
      <c r="AK30" s="4"/>
      <c r="AL30" s="4"/>
      <c r="AM30" s="4"/>
      <c r="AN30" s="4"/>
      <c r="AO30" s="4"/>
      <c r="AP30" s="4"/>
      <c r="AQ30" s="4"/>
      <c r="AR30" s="4"/>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row>
  </sheetData>
  <mergeCells count="41">
    <mergeCell ref="H11:H12"/>
    <mergeCell ref="I11:I12"/>
    <mergeCell ref="A11:A12"/>
    <mergeCell ref="B11:B12"/>
    <mergeCell ref="B13:B26"/>
    <mergeCell ref="A13:A27"/>
    <mergeCell ref="C17:C20"/>
    <mergeCell ref="C21:C26"/>
    <mergeCell ref="C13:C16"/>
    <mergeCell ref="C11:C12"/>
    <mergeCell ref="Y11:Y12"/>
    <mergeCell ref="Z11:AA11"/>
    <mergeCell ref="J11:J12"/>
    <mergeCell ref="K11:K12"/>
    <mergeCell ref="M11:M12"/>
    <mergeCell ref="N11:O11"/>
    <mergeCell ref="Q11:Q12"/>
    <mergeCell ref="R11:S11"/>
    <mergeCell ref="U11:U12"/>
    <mergeCell ref="A4:P4"/>
    <mergeCell ref="B5:C5"/>
    <mergeCell ref="B6:C6"/>
    <mergeCell ref="A8:C10"/>
    <mergeCell ref="D8:D12"/>
    <mergeCell ref="E8:E12"/>
    <mergeCell ref="F8:F12"/>
    <mergeCell ref="G8:G12"/>
    <mergeCell ref="H8:K10"/>
    <mergeCell ref="M8:AC8"/>
    <mergeCell ref="M10:O10"/>
    <mergeCell ref="Q10:S10"/>
    <mergeCell ref="U10:W10"/>
    <mergeCell ref="Y10:AA10"/>
    <mergeCell ref="AC10:AC12"/>
    <mergeCell ref="V11:W11"/>
    <mergeCell ref="A1:A3"/>
    <mergeCell ref="B1:G2"/>
    <mergeCell ref="H1:K1"/>
    <mergeCell ref="H2:K2"/>
    <mergeCell ref="B3:G3"/>
    <mergeCell ref="H3:K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EDF4-07BD-4788-B3E7-71DBDFE2AB31}">
  <sheetPr>
    <tabColor theme="3" tint="0.59999389629810485"/>
  </sheetPr>
  <dimension ref="A1:BU20"/>
  <sheetViews>
    <sheetView zoomScale="73" zoomScaleNormal="73" workbookViewId="0">
      <selection activeCell="G8" sqref="G1:G1048576"/>
    </sheetView>
  </sheetViews>
  <sheetFormatPr baseColWidth="10" defaultRowHeight="11.25" x14ac:dyDescent="0.25"/>
  <cols>
    <col min="1" max="1" width="28" style="1" customWidth="1"/>
    <col min="2" max="2" width="23" style="1" customWidth="1"/>
    <col min="3" max="3" width="31.7109375" style="1" customWidth="1"/>
    <col min="4" max="4" width="51.85546875" style="1" customWidth="1"/>
    <col min="5" max="5" width="56.85546875" style="1" customWidth="1"/>
    <col min="6" max="6" width="14.28515625" style="1" bestFit="1" customWidth="1"/>
    <col min="7" max="7" width="12.8554687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223</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222</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0"/>
      <c r="D12" s="300"/>
      <c r="E12" s="301"/>
      <c r="F12" s="301"/>
      <c r="G12" s="304"/>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35.25" customHeight="1" thickBot="1" x14ac:dyDescent="0.3">
      <c r="A13" s="416" t="s">
        <v>28</v>
      </c>
      <c r="B13" s="360" t="s">
        <v>29</v>
      </c>
      <c r="C13" s="365" t="s">
        <v>35</v>
      </c>
      <c r="D13" s="376" t="s">
        <v>313</v>
      </c>
      <c r="E13" s="85" t="s">
        <v>384</v>
      </c>
      <c r="F13" s="86" t="s">
        <v>533</v>
      </c>
      <c r="G13" s="88">
        <v>0.15</v>
      </c>
      <c r="H13" s="36">
        <v>1</v>
      </c>
      <c r="I13" s="37"/>
      <c r="J13" s="37"/>
      <c r="K13" s="38"/>
      <c r="L13" s="6"/>
      <c r="M13" s="21">
        <f>G13*H13</f>
        <v>0.15</v>
      </c>
      <c r="N13" s="27"/>
      <c r="O13" s="44"/>
      <c r="P13" s="6"/>
      <c r="Q13" s="21">
        <f>G13*I13</f>
        <v>0</v>
      </c>
      <c r="R13" s="27"/>
      <c r="S13" s="44"/>
      <c r="T13" s="33"/>
      <c r="U13" s="21">
        <f>G13*J13</f>
        <v>0</v>
      </c>
      <c r="V13" s="27"/>
      <c r="W13" s="44"/>
      <c r="X13" s="33"/>
      <c r="Y13" s="21">
        <f>G13*K13</f>
        <v>0</v>
      </c>
      <c r="Z13" s="27"/>
      <c r="AA13" s="44"/>
      <c r="AB13" s="33"/>
      <c r="AC13" s="48">
        <f>N13+R13+V13+Z13</f>
        <v>0</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35.25" customHeight="1" thickBot="1" x14ac:dyDescent="0.3">
      <c r="A14" s="417"/>
      <c r="B14" s="351"/>
      <c r="C14" s="366"/>
      <c r="D14" s="378"/>
      <c r="E14" s="85" t="s">
        <v>388</v>
      </c>
      <c r="F14" s="86" t="s">
        <v>472</v>
      </c>
      <c r="G14" s="88">
        <v>0.15</v>
      </c>
      <c r="H14" s="36"/>
      <c r="I14" s="60"/>
      <c r="J14" s="60">
        <v>1</v>
      </c>
      <c r="K14" s="61"/>
      <c r="L14" s="6"/>
      <c r="M14" s="22">
        <f>G14*H14</f>
        <v>0</v>
      </c>
      <c r="N14" s="55"/>
      <c r="O14" s="56"/>
      <c r="P14" s="6"/>
      <c r="Q14" s="22">
        <f t="shared" ref="Q14:Q19" si="0">G14*I14</f>
        <v>0</v>
      </c>
      <c r="R14" s="55"/>
      <c r="S14" s="56"/>
      <c r="T14" s="33"/>
      <c r="U14" s="22">
        <f t="shared" ref="U14:U19" si="1">G14*J14</f>
        <v>0.15</v>
      </c>
      <c r="V14" s="55"/>
      <c r="W14" s="56"/>
      <c r="X14" s="33"/>
      <c r="Y14" s="22">
        <f t="shared" ref="Y14:Y19" si="2">G14*K14</f>
        <v>0</v>
      </c>
      <c r="Z14" s="55"/>
      <c r="AA14" s="56"/>
      <c r="AB14" s="33"/>
      <c r="AC14" s="48">
        <f t="shared" ref="AC14:AC17" si="3">N14+R14+V14+Z14</f>
        <v>0</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35.25" customHeight="1" thickBot="1" x14ac:dyDescent="0.3">
      <c r="A15" s="417"/>
      <c r="B15" s="351"/>
      <c r="C15" s="366"/>
      <c r="D15" s="378"/>
      <c r="E15" s="85" t="s">
        <v>385</v>
      </c>
      <c r="F15" s="86" t="s">
        <v>604</v>
      </c>
      <c r="G15" s="88">
        <v>0.17</v>
      </c>
      <c r="H15" s="141">
        <v>1</v>
      </c>
      <c r="I15" s="60"/>
      <c r="J15" s="60"/>
      <c r="K15" s="61"/>
      <c r="L15" s="6"/>
      <c r="M15" s="22">
        <f t="shared" ref="M15" si="4">G15*H15</f>
        <v>0.17</v>
      </c>
      <c r="N15" s="55"/>
      <c r="O15" s="56"/>
      <c r="P15" s="6"/>
      <c r="Q15" s="22">
        <f t="shared" si="0"/>
        <v>0</v>
      </c>
      <c r="R15" s="55"/>
      <c r="S15" s="56"/>
      <c r="T15" s="33"/>
      <c r="U15" s="22">
        <f t="shared" si="1"/>
        <v>0</v>
      </c>
      <c r="V15" s="55"/>
      <c r="W15" s="56"/>
      <c r="X15" s="33"/>
      <c r="Y15" s="22">
        <f t="shared" si="2"/>
        <v>0</v>
      </c>
      <c r="Z15" s="55"/>
      <c r="AA15" s="56"/>
      <c r="AB15" s="33"/>
      <c r="AC15" s="48">
        <f t="shared" si="3"/>
        <v>0</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35.25" customHeight="1" thickBot="1" x14ac:dyDescent="0.3">
      <c r="A16" s="417"/>
      <c r="B16" s="351"/>
      <c r="C16" s="366"/>
      <c r="D16" s="378"/>
      <c r="E16" s="72" t="s">
        <v>603</v>
      </c>
      <c r="F16" s="86" t="s">
        <v>476</v>
      </c>
      <c r="G16" s="88">
        <v>0.15</v>
      </c>
      <c r="H16" s="141">
        <v>1</v>
      </c>
      <c r="I16" s="60"/>
      <c r="J16" s="60"/>
      <c r="K16" s="61"/>
      <c r="L16" s="6"/>
      <c r="M16" s="22">
        <v>0.17</v>
      </c>
      <c r="N16" s="55"/>
      <c r="O16" s="56"/>
      <c r="P16" s="6"/>
      <c r="Q16" s="22">
        <f t="shared" si="0"/>
        <v>0</v>
      </c>
      <c r="R16" s="55"/>
      <c r="S16" s="56"/>
      <c r="T16" s="33"/>
      <c r="U16" s="22">
        <f t="shared" si="1"/>
        <v>0</v>
      </c>
      <c r="V16" s="55"/>
      <c r="W16" s="56"/>
      <c r="X16" s="33"/>
      <c r="Y16" s="22">
        <f t="shared" si="2"/>
        <v>0</v>
      </c>
      <c r="Z16" s="55"/>
      <c r="AA16" s="56"/>
      <c r="AB16" s="33"/>
      <c r="AC16" s="48">
        <f t="shared" si="3"/>
        <v>0</v>
      </c>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9" customFormat="1" ht="35.25" customHeight="1" x14ac:dyDescent="0.25">
      <c r="A17" s="417"/>
      <c r="B17" s="351"/>
      <c r="C17" s="366"/>
      <c r="D17" s="377"/>
      <c r="E17" s="220" t="s">
        <v>386</v>
      </c>
      <c r="F17" s="86" t="s">
        <v>606</v>
      </c>
      <c r="G17" s="88">
        <v>0.15</v>
      </c>
      <c r="H17" s="141">
        <v>1</v>
      </c>
      <c r="I17" s="60"/>
      <c r="J17" s="60"/>
      <c r="K17" s="61"/>
      <c r="L17" s="6"/>
      <c r="M17" s="22">
        <f t="shared" ref="M17:M19" si="5">G17*H17</f>
        <v>0.15</v>
      </c>
      <c r="N17" s="55"/>
      <c r="O17" s="56"/>
      <c r="P17" s="6"/>
      <c r="Q17" s="22">
        <f t="shared" si="0"/>
        <v>0</v>
      </c>
      <c r="R17" s="55"/>
      <c r="S17" s="56"/>
      <c r="T17" s="33"/>
      <c r="U17" s="22">
        <f t="shared" si="1"/>
        <v>0</v>
      </c>
      <c r="V17" s="55"/>
      <c r="W17" s="56"/>
      <c r="X17" s="33"/>
      <c r="Y17" s="22">
        <f t="shared" si="2"/>
        <v>0</v>
      </c>
      <c r="Z17" s="55"/>
      <c r="AA17" s="56"/>
      <c r="AB17" s="33"/>
      <c r="AC17" s="48">
        <f t="shared" si="3"/>
        <v>0</v>
      </c>
      <c r="AD17" s="46"/>
      <c r="AE17" s="7"/>
      <c r="AF17" s="7"/>
      <c r="AG17" s="7"/>
      <c r="AH17" s="7"/>
      <c r="AI17" s="7"/>
      <c r="AJ17" s="7"/>
      <c r="AK17" s="7"/>
      <c r="AL17" s="7"/>
      <c r="AM17" s="7"/>
      <c r="AN17" s="7"/>
      <c r="AO17" s="7"/>
      <c r="AP17" s="7"/>
      <c r="AQ17" s="7"/>
      <c r="AR17" s="7"/>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9" customFormat="1" ht="35.25" customHeight="1" x14ac:dyDescent="0.25">
      <c r="A18" s="417"/>
      <c r="B18" s="351"/>
      <c r="C18" s="366"/>
      <c r="D18" s="94" t="s">
        <v>312</v>
      </c>
      <c r="E18" s="94" t="s">
        <v>387</v>
      </c>
      <c r="F18" s="82" t="s">
        <v>532</v>
      </c>
      <c r="G18" s="88">
        <v>0.12</v>
      </c>
      <c r="H18" s="57">
        <v>0.25</v>
      </c>
      <c r="I18" s="58">
        <v>0.25</v>
      </c>
      <c r="J18" s="58">
        <v>0.25</v>
      </c>
      <c r="K18" s="59">
        <v>0.25</v>
      </c>
      <c r="L18" s="6"/>
      <c r="M18" s="22">
        <f t="shared" si="5"/>
        <v>0.03</v>
      </c>
      <c r="N18" s="55"/>
      <c r="O18" s="56"/>
      <c r="P18" s="6"/>
      <c r="Q18" s="22">
        <f t="shared" si="0"/>
        <v>0.03</v>
      </c>
      <c r="R18" s="55"/>
      <c r="S18" s="56"/>
      <c r="T18" s="33"/>
      <c r="U18" s="22">
        <f t="shared" si="1"/>
        <v>0.03</v>
      </c>
      <c r="V18" s="55"/>
      <c r="W18" s="56"/>
      <c r="X18" s="33"/>
      <c r="Y18" s="22">
        <f t="shared" si="2"/>
        <v>0.03</v>
      </c>
      <c r="Z18" s="55"/>
      <c r="AA18" s="56"/>
      <c r="AB18" s="33"/>
      <c r="AC18" s="49">
        <f t="shared" ref="AC18:AC19" si="6">N18+R18+V18+Z18</f>
        <v>0</v>
      </c>
      <c r="AD18" s="46"/>
      <c r="AE18" s="7"/>
      <c r="AF18" s="7"/>
      <c r="AG18" s="7"/>
      <c r="AH18" s="7"/>
      <c r="AI18" s="7"/>
      <c r="AJ18" s="7"/>
      <c r="AK18" s="7"/>
      <c r="AL18" s="7"/>
      <c r="AM18" s="7"/>
      <c r="AN18" s="7"/>
      <c r="AO18" s="7"/>
      <c r="AP18" s="7"/>
      <c r="AQ18" s="7"/>
      <c r="AR18" s="7"/>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ht="35.25" customHeight="1" thickBot="1" x14ac:dyDescent="0.3">
      <c r="A19" s="418"/>
      <c r="B19" s="395"/>
      <c r="C19" s="405"/>
      <c r="D19" s="77" t="s">
        <v>226</v>
      </c>
      <c r="E19" s="78" t="s">
        <v>602</v>
      </c>
      <c r="F19" s="81" t="s">
        <v>482</v>
      </c>
      <c r="G19" s="88">
        <v>0.11</v>
      </c>
      <c r="H19" s="67">
        <v>0.25</v>
      </c>
      <c r="I19" s="64">
        <v>0.25</v>
      </c>
      <c r="J19" s="64">
        <v>0.25</v>
      </c>
      <c r="K19" s="65">
        <v>0.25</v>
      </c>
      <c r="L19" s="6"/>
      <c r="M19" s="32">
        <f t="shared" si="5"/>
        <v>2.75E-2</v>
      </c>
      <c r="N19" s="26"/>
      <c r="O19" s="45"/>
      <c r="P19" s="6"/>
      <c r="Q19" s="32">
        <f t="shared" si="0"/>
        <v>2.75E-2</v>
      </c>
      <c r="R19" s="26"/>
      <c r="S19" s="45"/>
      <c r="T19" s="34"/>
      <c r="U19" s="32">
        <f t="shared" si="1"/>
        <v>2.75E-2</v>
      </c>
      <c r="V19" s="26"/>
      <c r="W19" s="45"/>
      <c r="X19" s="34"/>
      <c r="Y19" s="32">
        <f t="shared" si="2"/>
        <v>2.75E-2</v>
      </c>
      <c r="Z19" s="26"/>
      <c r="AA19" s="45"/>
      <c r="AB19" s="34"/>
      <c r="AC19" s="68">
        <f t="shared" si="6"/>
        <v>0</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28.5" customHeight="1" thickBot="1" x14ac:dyDescent="0.3">
      <c r="A20" s="70"/>
      <c r="B20" s="51"/>
      <c r="C20" s="54"/>
      <c r="D20" s="51"/>
      <c r="E20" s="51"/>
      <c r="F20" s="51"/>
      <c r="G20" s="66">
        <f>SUM(G13:G19)</f>
        <v>1</v>
      </c>
      <c r="H20" s="29"/>
      <c r="I20" s="29"/>
      <c r="J20" s="29"/>
      <c r="K20" s="10"/>
      <c r="L20" s="6"/>
      <c r="M20" s="150">
        <f>SUM(M13:M19)</f>
        <v>0.69750000000000001</v>
      </c>
      <c r="N20" s="28">
        <f>SUM(N13:N19)</f>
        <v>0</v>
      </c>
      <c r="O20" s="25"/>
      <c r="P20" s="6"/>
      <c r="Q20" s="150">
        <f>SUM(Q13:Q19)</f>
        <v>5.7499999999999996E-2</v>
      </c>
      <c r="R20" s="35">
        <f>SUM(R13:R19)</f>
        <v>0</v>
      </c>
      <c r="S20" s="25"/>
      <c r="T20" s="4"/>
      <c r="U20" s="150">
        <f>SUM(U13:U19)</f>
        <v>0.20749999999999999</v>
      </c>
      <c r="V20" s="35">
        <f>SUM(V13:V19)</f>
        <v>0</v>
      </c>
      <c r="W20" s="25"/>
      <c r="X20" s="4"/>
      <c r="Y20" s="150">
        <f>SUM(Y13:Y19)</f>
        <v>5.7499999999999996E-2</v>
      </c>
      <c r="Z20" s="35">
        <f>SUM(Z13:Z19)</f>
        <v>0</v>
      </c>
      <c r="AA20" s="25"/>
      <c r="AB20" s="34"/>
      <c r="AC20" s="69">
        <f>SUM(AC13:AC19)</f>
        <v>0</v>
      </c>
      <c r="AD20" s="47"/>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sheetData>
  <mergeCells count="40">
    <mergeCell ref="V11:W11"/>
    <mergeCell ref="Y11:Y12"/>
    <mergeCell ref="D13:D17"/>
    <mergeCell ref="C13:C19"/>
    <mergeCell ref="A11:A12"/>
    <mergeCell ref="B11:B12"/>
    <mergeCell ref="C11:C12"/>
    <mergeCell ref="A13:A19"/>
    <mergeCell ref="B13:B19"/>
    <mergeCell ref="Q10:S10"/>
    <mergeCell ref="I11:I12"/>
    <mergeCell ref="J11:J12"/>
    <mergeCell ref="N11:O11"/>
    <mergeCell ref="Q11:Q12"/>
    <mergeCell ref="R11:S11"/>
    <mergeCell ref="H8:K10"/>
    <mergeCell ref="M8:AC8"/>
    <mergeCell ref="U10:W10"/>
    <mergeCell ref="Y10:AA10"/>
    <mergeCell ref="AC10:AC12"/>
    <mergeCell ref="U11:U12"/>
    <mergeCell ref="M10:O10"/>
    <mergeCell ref="Z11:AA11"/>
    <mergeCell ref="H11:H12"/>
    <mergeCell ref="K11:K12"/>
    <mergeCell ref="A1:A3"/>
    <mergeCell ref="B1:G2"/>
    <mergeCell ref="H1:K1"/>
    <mergeCell ref="H2:K2"/>
    <mergeCell ref="B3:G3"/>
    <mergeCell ref="H3:K3"/>
    <mergeCell ref="A4:P4"/>
    <mergeCell ref="B5:C5"/>
    <mergeCell ref="B6:C6"/>
    <mergeCell ref="A8:C10"/>
    <mergeCell ref="D8:D12"/>
    <mergeCell ref="E8:E12"/>
    <mergeCell ref="F8:F12"/>
    <mergeCell ref="G8:G12"/>
    <mergeCell ref="M11:M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A9B5-2B33-4664-8EC4-4EFF054CB2C9}">
  <sheetPr>
    <tabColor theme="3" tint="0.59999389629810485"/>
  </sheetPr>
  <dimension ref="A1:BU22"/>
  <sheetViews>
    <sheetView topLeftCell="E12" zoomScale="68" zoomScaleNormal="68" workbookViewId="0">
      <selection activeCell="O19" sqref="O19"/>
    </sheetView>
  </sheetViews>
  <sheetFormatPr baseColWidth="10" defaultRowHeight="11.25" x14ac:dyDescent="0.25"/>
  <cols>
    <col min="1" max="1" width="28" style="1" customWidth="1"/>
    <col min="2" max="2" width="23" style="1" customWidth="1"/>
    <col min="3" max="3" width="31.7109375" style="1" customWidth="1"/>
    <col min="4" max="4" width="51.85546875" style="1" customWidth="1"/>
    <col min="5" max="5" width="56.85546875" style="1" customWidth="1"/>
    <col min="6" max="6" width="13.5703125" style="1" customWidth="1"/>
    <col min="7" max="7" width="13.710937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58</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59</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0"/>
      <c r="B12" s="300"/>
      <c r="C12" s="300"/>
      <c r="D12" s="300"/>
      <c r="E12" s="300"/>
      <c r="F12" s="300"/>
      <c r="G12" s="303"/>
      <c r="H12" s="380"/>
      <c r="I12" s="380"/>
      <c r="J12" s="380"/>
      <c r="K12" s="380"/>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46.5" customHeight="1" thickBot="1" x14ac:dyDescent="0.3">
      <c r="A13" s="422" t="s">
        <v>28</v>
      </c>
      <c r="B13" s="419" t="s">
        <v>55</v>
      </c>
      <c r="C13" s="406" t="s">
        <v>60</v>
      </c>
      <c r="D13" s="407" t="s">
        <v>62</v>
      </c>
      <c r="E13" s="167" t="s">
        <v>321</v>
      </c>
      <c r="F13" s="185" t="s">
        <v>533</v>
      </c>
      <c r="G13" s="172">
        <v>0.125</v>
      </c>
      <c r="H13" s="130">
        <v>1</v>
      </c>
      <c r="I13" s="168"/>
      <c r="J13" s="168"/>
      <c r="K13" s="169"/>
      <c r="L13" s="6"/>
      <c r="M13" s="21">
        <f>G13*H13</f>
        <v>0.125</v>
      </c>
      <c r="N13" s="27">
        <v>0.125</v>
      </c>
      <c r="O13" s="44" t="s">
        <v>674</v>
      </c>
      <c r="P13" s="6"/>
      <c r="Q13" s="21">
        <f>G13*I13</f>
        <v>0</v>
      </c>
      <c r="R13" s="27"/>
      <c r="S13" s="44"/>
      <c r="T13" s="33"/>
      <c r="U13" s="21">
        <f>G13*J13</f>
        <v>0</v>
      </c>
      <c r="V13" s="27"/>
      <c r="W13" s="44"/>
      <c r="X13" s="33"/>
      <c r="Y13" s="21">
        <f>G13*K13</f>
        <v>0</v>
      </c>
      <c r="Z13" s="27"/>
      <c r="AA13" s="44"/>
      <c r="AB13" s="33"/>
      <c r="AC13" s="48">
        <f>N13+R13+V13+Z13</f>
        <v>0.125</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35.25" customHeight="1" x14ac:dyDescent="0.25">
      <c r="A14" s="423"/>
      <c r="B14" s="420"/>
      <c r="C14" s="404"/>
      <c r="D14" s="377"/>
      <c r="E14" s="186" t="s">
        <v>317</v>
      </c>
      <c r="F14" s="180" t="s">
        <v>471</v>
      </c>
      <c r="G14" s="181">
        <v>0.125</v>
      </c>
      <c r="H14" s="182">
        <v>0.25</v>
      </c>
      <c r="I14" s="183">
        <v>0.25</v>
      </c>
      <c r="J14" s="183">
        <v>0.25</v>
      </c>
      <c r="K14" s="184">
        <v>0.25</v>
      </c>
      <c r="L14" s="6"/>
      <c r="M14" s="22">
        <f t="shared" ref="M14:M21" si="0">G14*H14</f>
        <v>3.125E-2</v>
      </c>
      <c r="N14" s="55">
        <v>3.1E-2</v>
      </c>
      <c r="O14" s="56" t="s">
        <v>675</v>
      </c>
      <c r="P14" s="6"/>
      <c r="Q14" s="22">
        <f t="shared" ref="Q14:Q21" si="1">G14*I14</f>
        <v>3.125E-2</v>
      </c>
      <c r="R14" s="55">
        <v>3.1E-2</v>
      </c>
      <c r="S14" s="44" t="s">
        <v>675</v>
      </c>
      <c r="T14" s="33"/>
      <c r="U14" s="22">
        <f t="shared" ref="U14:U21" si="2">G14*J14</f>
        <v>3.125E-2</v>
      </c>
      <c r="V14" s="55"/>
      <c r="W14" s="56"/>
      <c r="X14" s="33"/>
      <c r="Y14" s="22">
        <f t="shared" ref="Y14:Y21" si="3">G14*K14</f>
        <v>3.125E-2</v>
      </c>
      <c r="Z14" s="55"/>
      <c r="AA14" s="56"/>
      <c r="AB14" s="33"/>
      <c r="AC14" s="142"/>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53.25" customHeight="1" x14ac:dyDescent="0.25">
      <c r="A15" s="424"/>
      <c r="B15" s="421"/>
      <c r="C15" s="401"/>
      <c r="D15" s="399"/>
      <c r="E15" s="187" t="s">
        <v>318</v>
      </c>
      <c r="F15" s="135" t="s">
        <v>471</v>
      </c>
      <c r="G15" s="173">
        <v>0.125</v>
      </c>
      <c r="H15" s="41">
        <v>0.25</v>
      </c>
      <c r="I15" s="42">
        <v>0.25</v>
      </c>
      <c r="J15" s="42">
        <v>0.25</v>
      </c>
      <c r="K15" s="43">
        <v>0.25</v>
      </c>
      <c r="L15" s="6"/>
      <c r="M15" s="22">
        <f t="shared" si="0"/>
        <v>3.125E-2</v>
      </c>
      <c r="N15" s="55">
        <v>3.1E-2</v>
      </c>
      <c r="O15" s="56" t="s">
        <v>696</v>
      </c>
      <c r="P15" s="6"/>
      <c r="Q15" s="22">
        <f t="shared" si="1"/>
        <v>3.125E-2</v>
      </c>
      <c r="R15" s="55">
        <v>3.1E-2</v>
      </c>
      <c r="S15" s="56" t="s">
        <v>676</v>
      </c>
      <c r="T15" s="33"/>
      <c r="U15" s="22">
        <f t="shared" si="2"/>
        <v>3.125E-2</v>
      </c>
      <c r="V15" s="55"/>
      <c r="W15" s="56"/>
      <c r="X15" s="33"/>
      <c r="Y15" s="22">
        <f t="shared" si="3"/>
        <v>3.125E-2</v>
      </c>
      <c r="Z15" s="55"/>
      <c r="AA15" s="56"/>
      <c r="AB15" s="33"/>
      <c r="AC15" s="142"/>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57" customHeight="1" x14ac:dyDescent="0.25">
      <c r="A16" s="424"/>
      <c r="B16" s="421"/>
      <c r="C16" s="401"/>
      <c r="D16" s="399"/>
      <c r="E16" s="187" t="s">
        <v>319</v>
      </c>
      <c r="F16" s="135" t="s">
        <v>556</v>
      </c>
      <c r="G16" s="173">
        <v>0.125</v>
      </c>
      <c r="H16" s="170"/>
      <c r="I16" s="42">
        <v>0.5</v>
      </c>
      <c r="J16" s="42"/>
      <c r="K16" s="43">
        <v>0.5</v>
      </c>
      <c r="L16" s="6"/>
      <c r="M16" s="22">
        <f t="shared" si="0"/>
        <v>0</v>
      </c>
      <c r="N16" s="55"/>
      <c r="O16" s="56"/>
      <c r="P16" s="6"/>
      <c r="Q16" s="22">
        <f t="shared" si="1"/>
        <v>6.25E-2</v>
      </c>
      <c r="R16" s="55">
        <v>6.3E-2</v>
      </c>
      <c r="S16" s="56" t="s">
        <v>677</v>
      </c>
      <c r="T16" s="33"/>
      <c r="U16" s="22">
        <f t="shared" si="2"/>
        <v>0</v>
      </c>
      <c r="V16" s="55"/>
      <c r="W16" s="56"/>
      <c r="X16" s="33"/>
      <c r="Y16" s="22">
        <f t="shared" si="3"/>
        <v>6.25E-2</v>
      </c>
      <c r="Z16" s="55"/>
      <c r="AA16" s="56"/>
      <c r="AB16" s="33"/>
      <c r="AC16" s="142"/>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9" customFormat="1" ht="41.25" customHeight="1" x14ac:dyDescent="0.25">
      <c r="A17" s="424"/>
      <c r="B17" s="421"/>
      <c r="C17" s="401"/>
      <c r="D17" s="399"/>
      <c r="E17" s="187" t="s">
        <v>320</v>
      </c>
      <c r="F17" s="135" t="s">
        <v>471</v>
      </c>
      <c r="G17" s="173">
        <v>0.125</v>
      </c>
      <c r="H17" s="41">
        <v>0.5</v>
      </c>
      <c r="I17" s="42"/>
      <c r="J17" s="42">
        <v>0.25</v>
      </c>
      <c r="K17" s="43">
        <v>0.25</v>
      </c>
      <c r="L17" s="6"/>
      <c r="M17" s="22">
        <f t="shared" si="0"/>
        <v>6.25E-2</v>
      </c>
      <c r="N17" s="55">
        <v>3.1E-2</v>
      </c>
      <c r="O17" s="56" t="s">
        <v>697</v>
      </c>
      <c r="P17" s="6"/>
      <c r="Q17" s="22">
        <f t="shared" si="1"/>
        <v>0</v>
      </c>
      <c r="R17" s="55"/>
      <c r="S17" s="56"/>
      <c r="T17" s="33"/>
      <c r="U17" s="22">
        <f t="shared" si="2"/>
        <v>3.125E-2</v>
      </c>
      <c r="V17" s="55"/>
      <c r="W17" s="56"/>
      <c r="X17" s="33"/>
      <c r="Y17" s="22">
        <f t="shared" si="3"/>
        <v>3.125E-2</v>
      </c>
      <c r="Z17" s="55"/>
      <c r="AA17" s="56"/>
      <c r="AB17" s="33"/>
      <c r="AC17" s="142"/>
      <c r="AD17" s="46"/>
      <c r="AE17" s="7"/>
      <c r="AF17" s="7"/>
      <c r="AG17" s="7"/>
      <c r="AH17" s="7"/>
      <c r="AI17" s="7"/>
      <c r="AJ17" s="7"/>
      <c r="AK17" s="7"/>
      <c r="AL17" s="7"/>
      <c r="AM17" s="7"/>
      <c r="AN17" s="7"/>
      <c r="AO17" s="7"/>
      <c r="AP17" s="7"/>
      <c r="AQ17" s="7"/>
      <c r="AR17" s="7"/>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9" customFormat="1" ht="54.75" customHeight="1" x14ac:dyDescent="0.25">
      <c r="A18" s="424"/>
      <c r="B18" s="421"/>
      <c r="C18" s="401"/>
      <c r="D18" s="399" t="s">
        <v>61</v>
      </c>
      <c r="E18" s="187" t="s">
        <v>314</v>
      </c>
      <c r="F18" s="134" t="s">
        <v>530</v>
      </c>
      <c r="G18" s="173">
        <v>0.125</v>
      </c>
      <c r="H18" s="57">
        <v>0.5</v>
      </c>
      <c r="I18" s="58">
        <v>0.5</v>
      </c>
      <c r="J18" s="58"/>
      <c r="K18" s="59"/>
      <c r="L18" s="6"/>
      <c r="M18" s="22">
        <f t="shared" si="0"/>
        <v>6.25E-2</v>
      </c>
      <c r="N18" s="55">
        <v>6.3E-2</v>
      </c>
      <c r="O18" s="246" t="s">
        <v>698</v>
      </c>
      <c r="P18" s="6"/>
      <c r="Q18" s="22">
        <f t="shared" si="1"/>
        <v>6.25E-2</v>
      </c>
      <c r="R18" s="55">
        <v>6.3E-2</v>
      </c>
      <c r="S18" s="56" t="s">
        <v>698</v>
      </c>
      <c r="T18" s="33"/>
      <c r="U18" s="22">
        <f t="shared" si="2"/>
        <v>0</v>
      </c>
      <c r="V18" s="55"/>
      <c r="W18" s="56"/>
      <c r="X18" s="33"/>
      <c r="Y18" s="22">
        <f t="shared" si="3"/>
        <v>0</v>
      </c>
      <c r="Z18" s="55"/>
      <c r="AA18" s="56"/>
      <c r="AB18" s="33"/>
      <c r="AC18" s="49">
        <f t="shared" ref="AC18:AC21" si="4">N18+R18+V18+Z18</f>
        <v>0.126</v>
      </c>
      <c r="AD18" s="46"/>
      <c r="AE18" s="7"/>
      <c r="AF18" s="7"/>
      <c r="AG18" s="7"/>
      <c r="AH18" s="7"/>
      <c r="AI18" s="7"/>
      <c r="AJ18" s="7"/>
      <c r="AK18" s="7"/>
      <c r="AL18" s="7"/>
      <c r="AM18" s="7"/>
      <c r="AN18" s="7"/>
      <c r="AO18" s="7"/>
      <c r="AP18" s="7"/>
      <c r="AQ18" s="7"/>
      <c r="AR18" s="7"/>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9" customFormat="1" ht="35.25" customHeight="1" x14ac:dyDescent="0.25">
      <c r="A19" s="424"/>
      <c r="B19" s="421"/>
      <c r="C19" s="401"/>
      <c r="D19" s="399"/>
      <c r="E19" s="187" t="s">
        <v>315</v>
      </c>
      <c r="F19" s="134" t="s">
        <v>557</v>
      </c>
      <c r="G19" s="173">
        <v>0.125</v>
      </c>
      <c r="H19" s="57"/>
      <c r="I19" s="129"/>
      <c r="J19" s="129">
        <v>0.5</v>
      </c>
      <c r="K19" s="133">
        <v>0.5</v>
      </c>
      <c r="L19" s="6"/>
      <c r="M19" s="22">
        <f t="shared" si="0"/>
        <v>0</v>
      </c>
      <c r="N19" s="55"/>
      <c r="O19" s="56"/>
      <c r="P19" s="6"/>
      <c r="Q19" s="22">
        <f t="shared" si="1"/>
        <v>0</v>
      </c>
      <c r="R19" s="55"/>
      <c r="S19" s="56"/>
      <c r="T19" s="33"/>
      <c r="U19" s="22">
        <f t="shared" si="2"/>
        <v>6.25E-2</v>
      </c>
      <c r="V19" s="55"/>
      <c r="W19" s="56"/>
      <c r="X19" s="33"/>
      <c r="Y19" s="22">
        <f t="shared" si="3"/>
        <v>6.25E-2</v>
      </c>
      <c r="Z19" s="55"/>
      <c r="AA19" s="56"/>
      <c r="AB19" s="33"/>
      <c r="AC19" s="49">
        <f t="shared" si="4"/>
        <v>0</v>
      </c>
      <c r="AD19" s="46"/>
      <c r="AE19" s="7"/>
      <c r="AF19" s="7"/>
      <c r="AG19" s="7"/>
      <c r="AH19" s="7"/>
      <c r="AI19" s="7"/>
      <c r="AJ19" s="7"/>
      <c r="AK19" s="7"/>
      <c r="AL19" s="7"/>
      <c r="AM19" s="7"/>
      <c r="AN19" s="7"/>
      <c r="AO19" s="7"/>
      <c r="AP19" s="7"/>
      <c r="AQ19" s="7"/>
      <c r="AR19" s="7"/>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ht="35.25" customHeight="1" thickBot="1" x14ac:dyDescent="0.3">
      <c r="A20" s="424"/>
      <c r="B20" s="421"/>
      <c r="C20" s="401"/>
      <c r="D20" s="399"/>
      <c r="E20" s="187" t="s">
        <v>316</v>
      </c>
      <c r="F20" s="134" t="s">
        <v>557</v>
      </c>
      <c r="G20" s="174">
        <v>0.125</v>
      </c>
      <c r="H20" s="41"/>
      <c r="I20" s="129"/>
      <c r="J20" s="129">
        <v>0.5</v>
      </c>
      <c r="K20" s="133">
        <v>0.5</v>
      </c>
      <c r="L20" s="6"/>
      <c r="M20" s="22">
        <f t="shared" si="0"/>
        <v>0</v>
      </c>
      <c r="N20" s="26"/>
      <c r="O20" s="45"/>
      <c r="P20" s="6"/>
      <c r="Q20" s="22">
        <f t="shared" si="1"/>
        <v>0</v>
      </c>
      <c r="R20" s="26"/>
      <c r="S20" s="45"/>
      <c r="T20" s="34"/>
      <c r="U20" s="22">
        <f t="shared" si="2"/>
        <v>6.25E-2</v>
      </c>
      <c r="V20" s="26"/>
      <c r="W20" s="45"/>
      <c r="X20" s="34"/>
      <c r="Y20" s="22">
        <f t="shared" si="3"/>
        <v>6.25E-2</v>
      </c>
      <c r="Z20" s="26"/>
      <c r="AA20" s="45"/>
      <c r="AB20" s="34"/>
      <c r="AC20" s="49">
        <f t="shared" si="4"/>
        <v>0</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35.25" customHeight="1" thickBot="1" x14ac:dyDescent="0.3">
      <c r="A21" s="79"/>
      <c r="B21" s="80"/>
      <c r="C21" s="77"/>
      <c r="D21" s="77"/>
      <c r="E21" s="78"/>
      <c r="F21" s="159"/>
      <c r="G21" s="171"/>
      <c r="H21" s="67"/>
      <c r="I21" s="64"/>
      <c r="J21" s="64"/>
      <c r="K21" s="65"/>
      <c r="L21" s="6"/>
      <c r="M21" s="32">
        <f t="shared" si="0"/>
        <v>0</v>
      </c>
      <c r="N21" s="26"/>
      <c r="O21" s="45"/>
      <c r="P21" s="6"/>
      <c r="Q21" s="32">
        <f t="shared" si="1"/>
        <v>0</v>
      </c>
      <c r="R21" s="26"/>
      <c r="S21" s="45"/>
      <c r="T21" s="34"/>
      <c r="U21" s="32">
        <f t="shared" si="2"/>
        <v>0</v>
      </c>
      <c r="V21" s="26"/>
      <c r="W21" s="45"/>
      <c r="X21" s="34"/>
      <c r="Y21" s="32">
        <f t="shared" si="3"/>
        <v>0</v>
      </c>
      <c r="Z21" s="26"/>
      <c r="AA21" s="45"/>
      <c r="AB21" s="34"/>
      <c r="AC21" s="68">
        <f t="shared" si="4"/>
        <v>0</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28.5" customHeight="1" thickBot="1" x14ac:dyDescent="0.3">
      <c r="A22" s="70"/>
      <c r="B22" s="51"/>
      <c r="C22" s="54"/>
      <c r="D22" s="51"/>
      <c r="E22" s="51"/>
      <c r="F22" s="51"/>
      <c r="G22" s="66">
        <f>SUM(G13:G21)</f>
        <v>1</v>
      </c>
      <c r="H22" s="127"/>
      <c r="I22" s="127"/>
      <c r="J22" s="127"/>
      <c r="K22" s="128"/>
      <c r="L22" s="6"/>
      <c r="M22" s="150">
        <f>SUM(M13:M21)</f>
        <v>0.3125</v>
      </c>
      <c r="N22" s="28">
        <f>SUM(N13:N21)</f>
        <v>0.28100000000000003</v>
      </c>
      <c r="O22" s="25"/>
      <c r="P22" s="6"/>
      <c r="Q22" s="150">
        <f>SUM(Q13:Q21)</f>
        <v>0.1875</v>
      </c>
      <c r="R22" s="35">
        <f>SUM(R13:R21)</f>
        <v>0.188</v>
      </c>
      <c r="S22" s="25"/>
      <c r="T22" s="4"/>
      <c r="U22" s="150">
        <f>SUM(U13:U21)</f>
        <v>0.21875</v>
      </c>
      <c r="V22" s="35">
        <f>SUM(V13:V21)</f>
        <v>0</v>
      </c>
      <c r="W22" s="25"/>
      <c r="X22" s="4"/>
      <c r="Y22" s="150">
        <f>SUM(Y13:Y21)</f>
        <v>0.28125</v>
      </c>
      <c r="Z22" s="35">
        <f>SUM(Z13:Z21)</f>
        <v>0</v>
      </c>
      <c r="AA22" s="25"/>
      <c r="AB22" s="34"/>
      <c r="AC22" s="69">
        <f>SUM(AC13:AC21)</f>
        <v>0.251</v>
      </c>
      <c r="AD22" s="47"/>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sheetData>
  <mergeCells count="41">
    <mergeCell ref="D13:D17"/>
    <mergeCell ref="D18:D20"/>
    <mergeCell ref="C13:C20"/>
    <mergeCell ref="Q11:Q12"/>
    <mergeCell ref="R11:S11"/>
    <mergeCell ref="J11:J12"/>
    <mergeCell ref="K11:K12"/>
    <mergeCell ref="M11:M12"/>
    <mergeCell ref="N11:O11"/>
    <mergeCell ref="H8:K10"/>
    <mergeCell ref="M8:AC8"/>
    <mergeCell ref="A11:A12"/>
    <mergeCell ref="B11:B12"/>
    <mergeCell ref="C11:C12"/>
    <mergeCell ref="H11:H12"/>
    <mergeCell ref="I11:I12"/>
    <mergeCell ref="M10:O10"/>
    <mergeCell ref="Q10:S10"/>
    <mergeCell ref="U10:W10"/>
    <mergeCell ref="Y10:AA10"/>
    <mergeCell ref="AC10:AC12"/>
    <mergeCell ref="U11:U12"/>
    <mergeCell ref="V11:W11"/>
    <mergeCell ref="Y11:Y12"/>
    <mergeCell ref="Z11:AA11"/>
    <mergeCell ref="B13:B20"/>
    <mergeCell ref="A13:A20"/>
    <mergeCell ref="A1:A3"/>
    <mergeCell ref="B1:G2"/>
    <mergeCell ref="H1:K1"/>
    <mergeCell ref="H2:K2"/>
    <mergeCell ref="B3:G3"/>
    <mergeCell ref="H3:K3"/>
    <mergeCell ref="A4:P4"/>
    <mergeCell ref="B5:C5"/>
    <mergeCell ref="B6:C6"/>
    <mergeCell ref="A8:C10"/>
    <mergeCell ref="D8:D12"/>
    <mergeCell ref="E8:E12"/>
    <mergeCell ref="F8:F12"/>
    <mergeCell ref="G8:G1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69A7-EADC-4F3E-AD92-95A34AD7ACB8}">
  <sheetPr>
    <tabColor theme="3" tint="0.59999389629810485"/>
  </sheetPr>
  <dimension ref="A1:BU37"/>
  <sheetViews>
    <sheetView topLeftCell="E22" zoomScale="69" zoomScaleNormal="69" workbookViewId="0">
      <selection activeCell="O27" sqref="O27"/>
    </sheetView>
  </sheetViews>
  <sheetFormatPr baseColWidth="10" defaultRowHeight="11.25" x14ac:dyDescent="0.25"/>
  <cols>
    <col min="1" max="1" width="28" style="1" customWidth="1"/>
    <col min="2" max="2" width="23" style="1" customWidth="1"/>
    <col min="3" max="3" width="31.7109375" style="1" customWidth="1"/>
    <col min="4" max="4" width="51.85546875" style="1" customWidth="1"/>
    <col min="5" max="5" width="56.85546875" style="1" customWidth="1"/>
    <col min="6" max="6" width="13.5703125" style="1" customWidth="1"/>
    <col min="7" max="7" width="14.1406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217</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218</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0"/>
      <c r="D12" s="300"/>
      <c r="E12" s="301"/>
      <c r="F12" s="301"/>
      <c r="G12" s="304"/>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173.25" customHeight="1" x14ac:dyDescent="0.25">
      <c r="A13" s="360" t="s">
        <v>605</v>
      </c>
      <c r="B13" s="360" t="s">
        <v>48</v>
      </c>
      <c r="C13" s="365" t="s">
        <v>50</v>
      </c>
      <c r="D13" s="207" t="s">
        <v>51</v>
      </c>
      <c r="E13" s="207" t="s">
        <v>51</v>
      </c>
      <c r="F13" s="86" t="s">
        <v>482</v>
      </c>
      <c r="G13" s="88">
        <v>0.04</v>
      </c>
      <c r="H13" s="175">
        <v>0.25</v>
      </c>
      <c r="I13" s="176">
        <v>0.25</v>
      </c>
      <c r="J13" s="176">
        <v>0.25</v>
      </c>
      <c r="K13" s="177">
        <v>0.25</v>
      </c>
      <c r="L13" s="6"/>
      <c r="M13" s="21">
        <f>G13*H13</f>
        <v>0.01</v>
      </c>
      <c r="N13" s="27">
        <v>0.01</v>
      </c>
      <c r="O13" s="281" t="s">
        <v>751</v>
      </c>
      <c r="P13" s="6"/>
      <c r="Q13" s="21">
        <f>G13*I13</f>
        <v>0.01</v>
      </c>
      <c r="R13" s="27">
        <v>0.01</v>
      </c>
      <c r="S13" s="44" t="s">
        <v>752</v>
      </c>
      <c r="T13" s="33"/>
      <c r="U13" s="21">
        <f>G13*J13</f>
        <v>0.01</v>
      </c>
      <c r="V13" s="27"/>
      <c r="W13" s="44"/>
      <c r="X13" s="33"/>
      <c r="Y13" s="21">
        <f>G13*K13</f>
        <v>0.01</v>
      </c>
      <c r="Z13" s="27"/>
      <c r="AA13" s="44"/>
      <c r="AB13" s="33"/>
      <c r="AC13" s="48">
        <f>N13+R13+V13+Z13</f>
        <v>0.02</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47.25" customHeight="1" x14ac:dyDescent="0.25">
      <c r="A14" s="351"/>
      <c r="B14" s="352"/>
      <c r="C14" s="367"/>
      <c r="D14" s="207" t="s">
        <v>52</v>
      </c>
      <c r="E14" s="207" t="s">
        <v>52</v>
      </c>
      <c r="F14" s="86" t="s">
        <v>482</v>
      </c>
      <c r="G14" s="88">
        <v>0.04</v>
      </c>
      <c r="H14" s="57">
        <v>0.25</v>
      </c>
      <c r="I14" s="58">
        <v>0.25</v>
      </c>
      <c r="J14" s="58">
        <v>0.25</v>
      </c>
      <c r="K14" s="59">
        <v>0.25</v>
      </c>
      <c r="L14" s="6"/>
      <c r="M14" s="22">
        <f t="shared" ref="M14:M36" si="0">G14*H14</f>
        <v>0.01</v>
      </c>
      <c r="N14" s="55"/>
      <c r="O14" s="56"/>
      <c r="P14" s="6"/>
      <c r="Q14" s="22">
        <f t="shared" ref="Q14:Q36" si="1">G14*I14</f>
        <v>0.01</v>
      </c>
      <c r="R14" s="55">
        <v>0.01</v>
      </c>
      <c r="S14" s="56" t="s">
        <v>753</v>
      </c>
      <c r="T14" s="33"/>
      <c r="U14" s="22">
        <f t="shared" ref="U14:U36" si="2">G14*J14</f>
        <v>0.01</v>
      </c>
      <c r="V14" s="55">
        <v>0.01</v>
      </c>
      <c r="W14" s="56" t="s">
        <v>754</v>
      </c>
      <c r="X14" s="33"/>
      <c r="Y14" s="22">
        <f t="shared" ref="Y14:Y36" si="3">G14*K14</f>
        <v>0.01</v>
      </c>
      <c r="Z14" s="55"/>
      <c r="AA14" s="56"/>
      <c r="AB14" s="33"/>
      <c r="AC14" s="49">
        <f t="shared" ref="AC14:AC36" si="4">N14+R14+V14+Z14</f>
        <v>0.02</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ht="44.25" customHeight="1" x14ac:dyDescent="0.25">
      <c r="A15" s="350" t="s">
        <v>141</v>
      </c>
      <c r="B15" s="267" t="str">
        <f>[1]Bienestar!$B$17</f>
        <v>PERMANENCIA Y DESERCIÓN ESTUDIANTIL</v>
      </c>
      <c r="C15" s="231" t="s">
        <v>142</v>
      </c>
      <c r="D15" s="210" t="s">
        <v>143</v>
      </c>
      <c r="E15" s="210" t="s">
        <v>143</v>
      </c>
      <c r="F15" s="86" t="s">
        <v>519</v>
      </c>
      <c r="G15" s="88">
        <v>0.04</v>
      </c>
      <c r="H15" s="41">
        <v>0.5</v>
      </c>
      <c r="I15" s="39"/>
      <c r="J15" s="39">
        <v>0.5</v>
      </c>
      <c r="K15" s="40"/>
      <c r="L15" s="6"/>
      <c r="M15" s="22">
        <f t="shared" si="0"/>
        <v>0.02</v>
      </c>
      <c r="N15" s="26">
        <v>0.02</v>
      </c>
      <c r="O15" s="45" t="s">
        <v>732</v>
      </c>
      <c r="P15" s="6"/>
      <c r="Q15" s="22">
        <f t="shared" si="1"/>
        <v>0</v>
      </c>
      <c r="R15" s="26"/>
      <c r="S15" s="45"/>
      <c r="T15" s="34"/>
      <c r="U15" s="22">
        <f t="shared" si="2"/>
        <v>0.02</v>
      </c>
      <c r="V15" s="26"/>
      <c r="W15" s="45"/>
      <c r="X15" s="34"/>
      <c r="Y15" s="22">
        <f t="shared" si="3"/>
        <v>0</v>
      </c>
      <c r="Z15" s="26"/>
      <c r="AA15" s="45"/>
      <c r="AB15" s="34"/>
      <c r="AC15" s="49">
        <f t="shared" si="4"/>
        <v>0.02</v>
      </c>
      <c r="AD15" s="3"/>
      <c r="AE15" s="4"/>
      <c r="AF15" s="4"/>
      <c r="AG15" s="4"/>
      <c r="AH15" s="4"/>
      <c r="AI15" s="4"/>
      <c r="AJ15" s="4"/>
      <c r="AK15" s="4"/>
      <c r="AL15" s="4"/>
      <c r="AM15" s="4"/>
      <c r="AN15" s="4"/>
      <c r="AO15" s="4"/>
      <c r="AP15" s="4"/>
      <c r="AQ15" s="4"/>
      <c r="AR15" s="4"/>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21.5" customHeight="1" x14ac:dyDescent="0.25">
      <c r="A16" s="351"/>
      <c r="B16" s="350" t="s">
        <v>144</v>
      </c>
      <c r="C16" s="365" t="s">
        <v>145</v>
      </c>
      <c r="D16" s="227" t="s">
        <v>146</v>
      </c>
      <c r="E16" s="252" t="s">
        <v>146</v>
      </c>
      <c r="F16" s="84" t="s">
        <v>478</v>
      </c>
      <c r="G16" s="88">
        <v>0.04</v>
      </c>
      <c r="H16" s="41"/>
      <c r="I16" s="39">
        <v>0.35</v>
      </c>
      <c r="J16" s="39">
        <v>0.35</v>
      </c>
      <c r="K16" s="40">
        <v>0.3</v>
      </c>
      <c r="L16" s="6"/>
      <c r="M16" s="22">
        <f t="shared" si="0"/>
        <v>0</v>
      </c>
      <c r="N16" s="26"/>
      <c r="O16" s="45"/>
      <c r="P16" s="6"/>
      <c r="Q16" s="22">
        <f t="shared" si="1"/>
        <v>1.3999999999999999E-2</v>
      </c>
      <c r="R16" s="26">
        <v>1.4E-2</v>
      </c>
      <c r="S16" s="45" t="s">
        <v>733</v>
      </c>
      <c r="T16" s="34"/>
      <c r="U16" s="22">
        <f t="shared" si="2"/>
        <v>1.3999999999999999E-2</v>
      </c>
      <c r="V16" s="26"/>
      <c r="W16" s="45"/>
      <c r="X16" s="34"/>
      <c r="Y16" s="22">
        <f t="shared" si="3"/>
        <v>1.2E-2</v>
      </c>
      <c r="Z16" s="26"/>
      <c r="AA16" s="45"/>
      <c r="AB16" s="34"/>
      <c r="AC16" s="49">
        <f t="shared" si="4"/>
        <v>1.4E-2</v>
      </c>
      <c r="AD16" s="3"/>
      <c r="AE16" s="4"/>
      <c r="AF16" s="4"/>
      <c r="AG16" s="4"/>
      <c r="AH16" s="4"/>
      <c r="AI16" s="4"/>
      <c r="AJ16" s="4"/>
      <c r="AK16" s="4"/>
      <c r="AL16" s="4"/>
      <c r="AM16" s="4"/>
      <c r="AN16" s="4"/>
      <c r="AO16" s="4"/>
      <c r="AP16" s="4"/>
      <c r="AQ16" s="4"/>
      <c r="AR16" s="4"/>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42.75" customHeight="1" x14ac:dyDescent="0.25">
      <c r="A17" s="351"/>
      <c r="B17" s="351"/>
      <c r="C17" s="366"/>
      <c r="D17" s="227" t="s">
        <v>147</v>
      </c>
      <c r="E17" s="227" t="s">
        <v>147</v>
      </c>
      <c r="F17" s="84" t="s">
        <v>558</v>
      </c>
      <c r="G17" s="88">
        <v>0.04</v>
      </c>
      <c r="H17" s="57"/>
      <c r="I17" s="58">
        <v>0.35</v>
      </c>
      <c r="J17" s="58">
        <v>0.35</v>
      </c>
      <c r="K17" s="59">
        <v>0.3</v>
      </c>
      <c r="L17" s="6"/>
      <c r="M17" s="22">
        <f t="shared" si="0"/>
        <v>0</v>
      </c>
      <c r="N17" s="26"/>
      <c r="O17" s="45"/>
      <c r="P17" s="6"/>
      <c r="Q17" s="22">
        <f t="shared" si="1"/>
        <v>1.3999999999999999E-2</v>
      </c>
      <c r="R17" s="26">
        <v>0.01</v>
      </c>
      <c r="S17" s="45" t="s">
        <v>734</v>
      </c>
      <c r="T17" s="34"/>
      <c r="U17" s="22">
        <f t="shared" si="2"/>
        <v>1.3999999999999999E-2</v>
      </c>
      <c r="V17" s="26"/>
      <c r="W17" s="45"/>
      <c r="X17" s="34"/>
      <c r="Y17" s="22">
        <f t="shared" si="3"/>
        <v>1.2E-2</v>
      </c>
      <c r="Z17" s="26"/>
      <c r="AA17" s="45"/>
      <c r="AB17" s="34"/>
      <c r="AC17" s="49"/>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131.25" customHeight="1" x14ac:dyDescent="0.25">
      <c r="A18" s="351"/>
      <c r="B18" s="351"/>
      <c r="C18" s="367"/>
      <c r="D18" s="227" t="s">
        <v>149</v>
      </c>
      <c r="E18" s="252" t="s">
        <v>149</v>
      </c>
      <c r="F18" s="84" t="s">
        <v>516</v>
      </c>
      <c r="G18" s="88">
        <v>0.04</v>
      </c>
      <c r="H18" s="57"/>
      <c r="I18" s="58">
        <v>0.35</v>
      </c>
      <c r="J18" s="58">
        <v>0.3</v>
      </c>
      <c r="K18" s="59">
        <v>0.35</v>
      </c>
      <c r="L18" s="6"/>
      <c r="M18" s="22">
        <f t="shared" si="0"/>
        <v>0</v>
      </c>
      <c r="N18" s="26"/>
      <c r="O18" s="45"/>
      <c r="P18" s="6"/>
      <c r="Q18" s="22">
        <f t="shared" si="1"/>
        <v>1.3999999999999999E-2</v>
      </c>
      <c r="R18" s="26">
        <v>0.01</v>
      </c>
      <c r="S18" s="45" t="s">
        <v>733</v>
      </c>
      <c r="T18" s="34"/>
      <c r="U18" s="22">
        <f t="shared" si="2"/>
        <v>1.2E-2</v>
      </c>
      <c r="V18" s="26"/>
      <c r="W18" s="45"/>
      <c r="X18" s="34"/>
      <c r="Y18" s="22">
        <f t="shared" si="3"/>
        <v>1.3999999999999999E-2</v>
      </c>
      <c r="Z18" s="26"/>
      <c r="AA18" s="45"/>
      <c r="AB18" s="34"/>
      <c r="AC18" s="49"/>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50.25" customHeight="1" x14ac:dyDescent="0.25">
      <c r="A19" s="351"/>
      <c r="B19" s="351"/>
      <c r="C19" s="425" t="s">
        <v>151</v>
      </c>
      <c r="D19" s="227" t="s">
        <v>152</v>
      </c>
      <c r="E19" s="227" t="s">
        <v>152</v>
      </c>
      <c r="F19" s="86" t="s">
        <v>482</v>
      </c>
      <c r="G19" s="88">
        <v>0.04</v>
      </c>
      <c r="H19" s="57">
        <v>0.25</v>
      </c>
      <c r="I19" s="58">
        <v>0.25</v>
      </c>
      <c r="J19" s="58">
        <v>0.25</v>
      </c>
      <c r="K19" s="59">
        <v>0.25</v>
      </c>
      <c r="L19" s="6"/>
      <c r="M19" s="22">
        <f t="shared" si="0"/>
        <v>0.01</v>
      </c>
      <c r="N19" s="26">
        <v>0.01</v>
      </c>
      <c r="O19" s="45" t="s">
        <v>735</v>
      </c>
      <c r="P19" s="6"/>
      <c r="Q19" s="22">
        <f t="shared" si="1"/>
        <v>0.01</v>
      </c>
      <c r="R19" s="26"/>
      <c r="S19" s="45"/>
      <c r="T19" s="34"/>
      <c r="U19" s="22">
        <f t="shared" si="2"/>
        <v>0.01</v>
      </c>
      <c r="V19" s="26"/>
      <c r="W19" s="45"/>
      <c r="X19" s="34"/>
      <c r="Y19" s="22">
        <f t="shared" si="3"/>
        <v>0.01</v>
      </c>
      <c r="Z19" s="26"/>
      <c r="AA19" s="45"/>
      <c r="AB19" s="34"/>
      <c r="AC19" s="49"/>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82.5" customHeight="1" x14ac:dyDescent="0.25">
      <c r="A20" s="351"/>
      <c r="B20" s="351"/>
      <c r="C20" s="426"/>
      <c r="D20" s="268" t="s">
        <v>153</v>
      </c>
      <c r="E20" s="268" t="s">
        <v>153</v>
      </c>
      <c r="F20" s="84" t="s">
        <v>558</v>
      </c>
      <c r="G20" s="88">
        <v>0.04</v>
      </c>
      <c r="H20" s="57">
        <v>0.25</v>
      </c>
      <c r="I20" s="58">
        <v>0.25</v>
      </c>
      <c r="J20" s="58">
        <v>0.25</v>
      </c>
      <c r="K20" s="59">
        <v>0.25</v>
      </c>
      <c r="L20" s="6"/>
      <c r="M20" s="22">
        <f t="shared" si="0"/>
        <v>0.01</v>
      </c>
      <c r="N20" s="26">
        <v>0.01</v>
      </c>
      <c r="O20" s="45" t="s">
        <v>750</v>
      </c>
      <c r="P20" s="6"/>
      <c r="Q20" s="22">
        <f t="shared" si="1"/>
        <v>0.01</v>
      </c>
      <c r="R20" s="26">
        <v>0.01</v>
      </c>
      <c r="S20" s="45" t="s">
        <v>750</v>
      </c>
      <c r="T20" s="34"/>
      <c r="U20" s="22">
        <f t="shared" si="2"/>
        <v>0.01</v>
      </c>
      <c r="V20" s="26"/>
      <c r="W20" s="45"/>
      <c r="X20" s="34"/>
      <c r="Y20" s="22">
        <f t="shared" si="3"/>
        <v>0.01</v>
      </c>
      <c r="Z20" s="26"/>
      <c r="AA20" s="45"/>
      <c r="AB20" s="34"/>
      <c r="AC20" s="49"/>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116.25" customHeight="1" x14ac:dyDescent="0.25">
      <c r="A21" s="351"/>
      <c r="B21" s="351"/>
      <c r="C21" s="427"/>
      <c r="D21" s="227" t="s">
        <v>154</v>
      </c>
      <c r="E21" s="227" t="s">
        <v>154</v>
      </c>
      <c r="F21" s="84" t="s">
        <v>558</v>
      </c>
      <c r="G21" s="88">
        <v>0.04</v>
      </c>
      <c r="H21" s="57">
        <v>0.25</v>
      </c>
      <c r="I21" s="58">
        <v>0.25</v>
      </c>
      <c r="J21" s="58">
        <v>0.25</v>
      </c>
      <c r="K21" s="59">
        <v>0.25</v>
      </c>
      <c r="L21" s="6"/>
      <c r="M21" s="22">
        <f t="shared" si="0"/>
        <v>0.01</v>
      </c>
      <c r="N21" s="26"/>
      <c r="O21" s="45"/>
      <c r="P21" s="6"/>
      <c r="Q21" s="22">
        <f t="shared" si="1"/>
        <v>0.01</v>
      </c>
      <c r="R21" s="26">
        <v>0.01</v>
      </c>
      <c r="S21" s="45" t="s">
        <v>733</v>
      </c>
      <c r="T21" s="34"/>
      <c r="U21" s="22">
        <f t="shared" si="2"/>
        <v>0.01</v>
      </c>
      <c r="V21" s="26"/>
      <c r="W21" s="45"/>
      <c r="X21" s="34"/>
      <c r="Y21" s="22">
        <f t="shared" si="3"/>
        <v>0.01</v>
      </c>
      <c r="Z21" s="26"/>
      <c r="AA21" s="45"/>
      <c r="AB21" s="34"/>
      <c r="AC21" s="49"/>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35.25" customHeight="1" x14ac:dyDescent="0.25">
      <c r="A22" s="351"/>
      <c r="B22" s="351"/>
      <c r="C22" s="365" t="s">
        <v>155</v>
      </c>
      <c r="D22" s="227" t="s">
        <v>156</v>
      </c>
      <c r="E22" s="227" t="s">
        <v>156</v>
      </c>
      <c r="F22" s="84" t="s">
        <v>562</v>
      </c>
      <c r="G22" s="88">
        <v>0.04</v>
      </c>
      <c r="H22" s="57"/>
      <c r="I22" s="58">
        <v>0.5</v>
      </c>
      <c r="J22" s="58"/>
      <c r="K22" s="59">
        <v>0.5</v>
      </c>
      <c r="L22" s="6"/>
      <c r="M22" s="22">
        <f t="shared" si="0"/>
        <v>0</v>
      </c>
      <c r="N22" s="26"/>
      <c r="O22" s="45"/>
      <c r="P22" s="6"/>
      <c r="Q22" s="22">
        <f t="shared" si="1"/>
        <v>0.02</v>
      </c>
      <c r="R22" s="26">
        <v>0.02</v>
      </c>
      <c r="S22" s="45"/>
      <c r="T22" s="34"/>
      <c r="U22" s="22">
        <f t="shared" si="2"/>
        <v>0</v>
      </c>
      <c r="V22" s="26"/>
      <c r="W22" s="45"/>
      <c r="X22" s="34"/>
      <c r="Y22" s="22">
        <f t="shared" si="3"/>
        <v>0.02</v>
      </c>
      <c r="Z22" s="26"/>
      <c r="AA22" s="45"/>
      <c r="AB22" s="34"/>
      <c r="AC22" s="49"/>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42" customHeight="1" x14ac:dyDescent="0.25">
      <c r="A23" s="351"/>
      <c r="B23" s="351"/>
      <c r="C23" s="366"/>
      <c r="D23" s="227" t="s">
        <v>157</v>
      </c>
      <c r="E23" s="227" t="s">
        <v>157</v>
      </c>
      <c r="F23" s="84" t="s">
        <v>542</v>
      </c>
      <c r="G23" s="88">
        <v>0.04</v>
      </c>
      <c r="H23" s="57">
        <v>0.25</v>
      </c>
      <c r="I23" s="58">
        <v>0.25</v>
      </c>
      <c r="J23" s="58">
        <v>0.25</v>
      </c>
      <c r="K23" s="59">
        <v>0.25</v>
      </c>
      <c r="L23" s="6"/>
      <c r="M23" s="22">
        <f t="shared" si="0"/>
        <v>0.01</v>
      </c>
      <c r="N23" s="26">
        <v>0.01</v>
      </c>
      <c r="O23" s="45" t="s">
        <v>737</v>
      </c>
      <c r="P23" s="6"/>
      <c r="Q23" s="22">
        <f t="shared" si="1"/>
        <v>0.01</v>
      </c>
      <c r="R23" s="26"/>
      <c r="S23" s="45"/>
      <c r="T23" s="34"/>
      <c r="U23" s="22">
        <f t="shared" si="2"/>
        <v>0.01</v>
      </c>
      <c r="V23" s="26"/>
      <c r="W23" s="45"/>
      <c r="X23" s="34"/>
      <c r="Y23" s="22">
        <f t="shared" si="3"/>
        <v>0.01</v>
      </c>
      <c r="Z23" s="26"/>
      <c r="AA23" s="45"/>
      <c r="AB23" s="34"/>
      <c r="AC23" s="49"/>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57" customHeight="1" x14ac:dyDescent="0.25">
      <c r="A24" s="351"/>
      <c r="B24" s="351"/>
      <c r="C24" s="366"/>
      <c r="D24" s="227" t="s">
        <v>158</v>
      </c>
      <c r="E24" s="227" t="s">
        <v>158</v>
      </c>
      <c r="F24" s="84" t="s">
        <v>516</v>
      </c>
      <c r="G24" s="88">
        <v>0.04</v>
      </c>
      <c r="H24" s="57"/>
      <c r="I24" s="58">
        <v>1</v>
      </c>
      <c r="J24" s="58"/>
      <c r="K24" s="59"/>
      <c r="L24" s="6"/>
      <c r="M24" s="22">
        <f t="shared" si="0"/>
        <v>0</v>
      </c>
      <c r="N24" s="26"/>
      <c r="O24" s="45"/>
      <c r="P24" s="6"/>
      <c r="Q24" s="22">
        <f t="shared" si="1"/>
        <v>0.04</v>
      </c>
      <c r="R24" s="26">
        <v>0.04</v>
      </c>
      <c r="S24" s="45" t="s">
        <v>736</v>
      </c>
      <c r="T24" s="34"/>
      <c r="U24" s="22">
        <f t="shared" si="2"/>
        <v>0</v>
      </c>
      <c r="V24" s="26"/>
      <c r="W24" s="45"/>
      <c r="X24" s="34"/>
      <c r="Y24" s="22">
        <f t="shared" si="3"/>
        <v>0</v>
      </c>
      <c r="Z24" s="26"/>
      <c r="AA24" s="45"/>
      <c r="AB24" s="34"/>
      <c r="AC24" s="49"/>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35.25" customHeight="1" x14ac:dyDescent="0.25">
      <c r="A25" s="351"/>
      <c r="B25" s="351"/>
      <c r="C25" s="367"/>
      <c r="D25" s="227" t="s">
        <v>159</v>
      </c>
      <c r="E25" s="227" t="s">
        <v>159</v>
      </c>
      <c r="F25" s="84" t="s">
        <v>516</v>
      </c>
      <c r="G25" s="88">
        <v>0.04</v>
      </c>
      <c r="H25" s="57">
        <v>0.25</v>
      </c>
      <c r="I25" s="58">
        <v>0.25</v>
      </c>
      <c r="J25" s="58">
        <v>0.25</v>
      </c>
      <c r="K25" s="59">
        <v>0.25</v>
      </c>
      <c r="L25" s="6"/>
      <c r="M25" s="22">
        <f t="shared" si="0"/>
        <v>0.01</v>
      </c>
      <c r="N25" s="26"/>
      <c r="O25" s="45"/>
      <c r="P25" s="6"/>
      <c r="Q25" s="22">
        <f t="shared" si="1"/>
        <v>0.01</v>
      </c>
      <c r="R25" s="26"/>
      <c r="S25" s="45"/>
      <c r="T25" s="34"/>
      <c r="U25" s="22">
        <f t="shared" si="2"/>
        <v>0.01</v>
      </c>
      <c r="V25" s="26"/>
      <c r="W25" s="45"/>
      <c r="X25" s="34"/>
      <c r="Y25" s="22">
        <f t="shared" si="3"/>
        <v>0.01</v>
      </c>
      <c r="Z25" s="26"/>
      <c r="AA25" s="45"/>
      <c r="AB25" s="34"/>
      <c r="AC25" s="49"/>
      <c r="AD25" s="3"/>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1:73" ht="57" customHeight="1" x14ac:dyDescent="0.25">
      <c r="A26" s="351"/>
      <c r="B26" s="351"/>
      <c r="C26" s="365" t="s">
        <v>160</v>
      </c>
      <c r="D26" s="227" t="s">
        <v>161</v>
      </c>
      <c r="E26" s="227" t="s">
        <v>161</v>
      </c>
      <c r="F26" s="84" t="s">
        <v>558</v>
      </c>
      <c r="G26" s="88">
        <v>0.04</v>
      </c>
      <c r="H26" s="57"/>
      <c r="I26" s="58">
        <v>0.5</v>
      </c>
      <c r="J26" s="58">
        <v>0.5</v>
      </c>
      <c r="K26" s="59"/>
      <c r="L26" s="6"/>
      <c r="M26" s="22">
        <f t="shared" si="0"/>
        <v>0</v>
      </c>
      <c r="N26" s="26"/>
      <c r="O26" s="45"/>
      <c r="P26" s="6"/>
      <c r="Q26" s="22">
        <f t="shared" si="1"/>
        <v>0.02</v>
      </c>
      <c r="R26" s="26">
        <v>0.02</v>
      </c>
      <c r="S26" s="45" t="s">
        <v>789</v>
      </c>
      <c r="T26" s="34"/>
      <c r="U26" s="22">
        <f t="shared" si="2"/>
        <v>0.02</v>
      </c>
      <c r="V26" s="26"/>
      <c r="W26" s="45"/>
      <c r="X26" s="34"/>
      <c r="Y26" s="22">
        <f t="shared" si="3"/>
        <v>0</v>
      </c>
      <c r="Z26" s="26"/>
      <c r="AA26" s="45"/>
      <c r="AB26" s="34"/>
      <c r="AC26" s="49"/>
      <c r="AD26" s="3"/>
      <c r="AE26" s="4"/>
      <c r="AF26" s="4"/>
      <c r="AG26" s="4"/>
      <c r="AH26" s="4"/>
      <c r="AI26" s="4"/>
      <c r="AJ26" s="4"/>
      <c r="AK26" s="4"/>
      <c r="AL26" s="4"/>
      <c r="AM26" s="4"/>
      <c r="AN26" s="4"/>
      <c r="AO26" s="4"/>
      <c r="AP26" s="4"/>
      <c r="AQ26" s="4"/>
      <c r="AR26" s="4"/>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row>
    <row r="27" spans="1:73" ht="35.25" customHeight="1" x14ac:dyDescent="0.25">
      <c r="A27" s="351"/>
      <c r="B27" s="351"/>
      <c r="C27" s="366"/>
      <c r="D27" s="227" t="s">
        <v>162</v>
      </c>
      <c r="E27" s="227" t="s">
        <v>162</v>
      </c>
      <c r="F27" s="84" t="s">
        <v>542</v>
      </c>
      <c r="G27" s="88">
        <v>0.04</v>
      </c>
      <c r="H27" s="57">
        <v>0.25</v>
      </c>
      <c r="I27" s="58">
        <v>0.25</v>
      </c>
      <c r="J27" s="58">
        <v>0.25</v>
      </c>
      <c r="K27" s="59">
        <v>0.25</v>
      </c>
      <c r="L27" s="6"/>
      <c r="M27" s="22">
        <f t="shared" si="0"/>
        <v>0.01</v>
      </c>
      <c r="N27" s="26"/>
      <c r="O27" s="45"/>
      <c r="P27" s="6"/>
      <c r="Q27" s="22">
        <f t="shared" si="1"/>
        <v>0.01</v>
      </c>
      <c r="R27" s="26"/>
      <c r="S27" s="45"/>
      <c r="T27" s="34"/>
      <c r="U27" s="22">
        <f t="shared" si="2"/>
        <v>0.01</v>
      </c>
      <c r="V27" s="26"/>
      <c r="W27" s="45"/>
      <c r="X27" s="34"/>
      <c r="Y27" s="22">
        <f t="shared" si="3"/>
        <v>0.01</v>
      </c>
      <c r="Z27" s="26"/>
      <c r="AA27" s="45"/>
      <c r="AB27" s="34"/>
      <c r="AC27" s="49"/>
      <c r="AD27" s="3"/>
      <c r="AE27" s="4"/>
      <c r="AF27" s="4"/>
      <c r="AG27" s="4"/>
      <c r="AH27" s="4"/>
      <c r="AI27" s="4"/>
      <c r="AJ27" s="4"/>
      <c r="AK27" s="4"/>
      <c r="AL27" s="4"/>
      <c r="AM27" s="4"/>
      <c r="AN27" s="4"/>
      <c r="AO27" s="4"/>
      <c r="AP27" s="4"/>
      <c r="AQ27" s="4"/>
      <c r="AR27" s="4"/>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row>
    <row r="28" spans="1:73" ht="35.25" customHeight="1" x14ac:dyDescent="0.25">
      <c r="A28" s="351"/>
      <c r="B28" s="351"/>
      <c r="C28" s="366"/>
      <c r="D28" s="227" t="s">
        <v>163</v>
      </c>
      <c r="E28" s="227" t="s">
        <v>163</v>
      </c>
      <c r="F28" s="84" t="s">
        <v>558</v>
      </c>
      <c r="G28" s="88">
        <v>0.04</v>
      </c>
      <c r="H28" s="57">
        <v>0.25</v>
      </c>
      <c r="I28" s="58">
        <v>0.25</v>
      </c>
      <c r="J28" s="58">
        <v>0.25</v>
      </c>
      <c r="K28" s="59">
        <v>0.25</v>
      </c>
      <c r="L28" s="6"/>
      <c r="M28" s="22">
        <f t="shared" si="0"/>
        <v>0.01</v>
      </c>
      <c r="N28" s="26"/>
      <c r="O28" s="45"/>
      <c r="P28" s="6"/>
      <c r="Q28" s="22">
        <f t="shared" si="1"/>
        <v>0.01</v>
      </c>
      <c r="R28" s="26"/>
      <c r="S28" s="45"/>
      <c r="T28" s="34"/>
      <c r="U28" s="22">
        <f t="shared" si="2"/>
        <v>0.01</v>
      </c>
      <c r="V28" s="26"/>
      <c r="W28" s="45"/>
      <c r="X28" s="34"/>
      <c r="Y28" s="22">
        <f t="shared" si="3"/>
        <v>0.01</v>
      </c>
      <c r="Z28" s="26"/>
      <c r="AA28" s="45"/>
      <c r="AB28" s="34"/>
      <c r="AC28" s="49"/>
      <c r="AD28" s="3"/>
      <c r="AE28" s="4"/>
      <c r="AF28" s="4"/>
      <c r="AG28" s="4"/>
      <c r="AH28" s="4"/>
      <c r="AI28" s="4"/>
      <c r="AJ28" s="4"/>
      <c r="AK28" s="4"/>
      <c r="AL28" s="4"/>
      <c r="AM28" s="4"/>
      <c r="AN28" s="4"/>
      <c r="AO28" s="4"/>
      <c r="AP28" s="4"/>
      <c r="AQ28" s="4"/>
      <c r="AR28" s="4"/>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row>
    <row r="29" spans="1:73" ht="35.25" customHeight="1" x14ac:dyDescent="0.25">
      <c r="A29" s="351"/>
      <c r="B29" s="352"/>
      <c r="C29" s="367"/>
      <c r="D29" s="227" t="s">
        <v>164</v>
      </c>
      <c r="E29" s="227" t="s">
        <v>164</v>
      </c>
      <c r="F29" s="84" t="s">
        <v>558</v>
      </c>
      <c r="G29" s="88">
        <v>0.04</v>
      </c>
      <c r="H29" s="57">
        <v>0.25</v>
      </c>
      <c r="I29" s="58">
        <v>0.25</v>
      </c>
      <c r="J29" s="58">
        <v>0.25</v>
      </c>
      <c r="K29" s="59">
        <v>0.25</v>
      </c>
      <c r="L29" s="6"/>
      <c r="M29" s="22">
        <f t="shared" si="0"/>
        <v>0.01</v>
      </c>
      <c r="N29" s="26"/>
      <c r="O29" s="45"/>
      <c r="P29" s="6"/>
      <c r="Q29" s="22">
        <f t="shared" si="1"/>
        <v>0.01</v>
      </c>
      <c r="R29" s="26"/>
      <c r="S29" s="45"/>
      <c r="T29" s="34"/>
      <c r="U29" s="22">
        <f t="shared" si="2"/>
        <v>0.01</v>
      </c>
      <c r="V29" s="26"/>
      <c r="W29" s="45"/>
      <c r="X29" s="34"/>
      <c r="Y29" s="22">
        <f t="shared" si="3"/>
        <v>0.01</v>
      </c>
      <c r="Z29" s="26"/>
      <c r="AA29" s="45"/>
      <c r="AB29" s="34"/>
      <c r="AC29" s="49">
        <f t="shared" si="4"/>
        <v>0</v>
      </c>
      <c r="AD29" s="3"/>
      <c r="AE29" s="4"/>
      <c r="AF29" s="4"/>
      <c r="AG29" s="4"/>
      <c r="AH29" s="4"/>
      <c r="AI29" s="4"/>
      <c r="AJ29" s="4"/>
      <c r="AK29" s="4"/>
      <c r="AL29" s="4"/>
      <c r="AM29" s="4"/>
      <c r="AN29" s="4"/>
      <c r="AO29" s="4"/>
      <c r="AP29" s="4"/>
      <c r="AQ29" s="4"/>
      <c r="AR29" s="4"/>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row>
    <row r="30" spans="1:73" ht="35.25" customHeight="1" x14ac:dyDescent="0.25">
      <c r="A30" s="351"/>
      <c r="B30" s="350" t="s">
        <v>173</v>
      </c>
      <c r="C30" s="371" t="s">
        <v>174</v>
      </c>
      <c r="D30" s="207" t="s">
        <v>175</v>
      </c>
      <c r="E30" s="207" t="s">
        <v>175</v>
      </c>
      <c r="F30" s="84" t="s">
        <v>478</v>
      </c>
      <c r="G30" s="88">
        <v>0.04</v>
      </c>
      <c r="H30" s="41"/>
      <c r="I30" s="39">
        <v>0.35</v>
      </c>
      <c r="J30" s="39">
        <v>0.35</v>
      </c>
      <c r="K30" s="40">
        <v>0.3</v>
      </c>
      <c r="L30" s="6"/>
      <c r="M30" s="22">
        <f t="shared" si="0"/>
        <v>0</v>
      </c>
      <c r="N30" s="26"/>
      <c r="O30" s="45"/>
      <c r="P30" s="6"/>
      <c r="Q30" s="22">
        <f t="shared" si="1"/>
        <v>1.3999999999999999E-2</v>
      </c>
      <c r="R30" s="26"/>
      <c r="S30" s="45"/>
      <c r="T30" s="34"/>
      <c r="U30" s="22">
        <f t="shared" si="2"/>
        <v>1.3999999999999999E-2</v>
      </c>
      <c r="V30" s="26"/>
      <c r="W30" s="45"/>
      <c r="X30" s="34"/>
      <c r="Y30" s="22">
        <f t="shared" si="3"/>
        <v>1.2E-2</v>
      </c>
      <c r="Z30" s="26"/>
      <c r="AA30" s="45"/>
      <c r="AB30" s="34"/>
      <c r="AC30" s="49">
        <f t="shared" si="4"/>
        <v>0</v>
      </c>
      <c r="AD30" s="3"/>
      <c r="AE30" s="4"/>
      <c r="AF30" s="4"/>
      <c r="AG30" s="4"/>
      <c r="AH30" s="4"/>
      <c r="AI30" s="4"/>
      <c r="AJ30" s="4"/>
      <c r="AK30" s="4"/>
      <c r="AL30" s="4"/>
      <c r="AM30" s="4"/>
      <c r="AN30" s="4"/>
      <c r="AO30" s="4"/>
      <c r="AP30" s="4"/>
      <c r="AQ30" s="4"/>
      <c r="AR30" s="4"/>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row>
    <row r="31" spans="1:73" ht="66.75" customHeight="1" x14ac:dyDescent="0.25">
      <c r="A31" s="351"/>
      <c r="B31" s="351"/>
      <c r="C31" s="371"/>
      <c r="D31" s="207" t="s">
        <v>176</v>
      </c>
      <c r="E31" s="207" t="s">
        <v>176</v>
      </c>
      <c r="F31" s="84" t="s">
        <v>560</v>
      </c>
      <c r="G31" s="88">
        <v>0.04</v>
      </c>
      <c r="H31" s="41"/>
      <c r="I31" s="39">
        <v>0.5</v>
      </c>
      <c r="J31" s="39"/>
      <c r="K31" s="40">
        <v>0.5</v>
      </c>
      <c r="L31" s="6"/>
      <c r="M31" s="22">
        <f t="shared" si="0"/>
        <v>0</v>
      </c>
      <c r="N31" s="26"/>
      <c r="O31" s="45"/>
      <c r="P31" s="6"/>
      <c r="Q31" s="22">
        <f t="shared" si="1"/>
        <v>0.02</v>
      </c>
      <c r="R31" s="26">
        <v>0.02</v>
      </c>
      <c r="S31" s="45" t="s">
        <v>738</v>
      </c>
      <c r="T31" s="34"/>
      <c r="U31" s="22">
        <f t="shared" si="2"/>
        <v>0</v>
      </c>
      <c r="V31" s="26"/>
      <c r="W31" s="45"/>
      <c r="X31" s="34"/>
      <c r="Y31" s="22">
        <f t="shared" si="3"/>
        <v>0.02</v>
      </c>
      <c r="Z31" s="26"/>
      <c r="AA31" s="45"/>
      <c r="AB31" s="34"/>
      <c r="AC31" s="49">
        <f t="shared" si="4"/>
        <v>0.02</v>
      </c>
      <c r="AD31" s="3"/>
      <c r="AE31" s="4"/>
      <c r="AF31" s="4"/>
      <c r="AG31" s="4"/>
      <c r="AH31" s="4"/>
      <c r="AI31" s="4"/>
      <c r="AJ31" s="4"/>
      <c r="AK31" s="4"/>
      <c r="AL31" s="4"/>
      <c r="AM31" s="4"/>
      <c r="AN31" s="4"/>
      <c r="AO31" s="4"/>
      <c r="AP31" s="4"/>
      <c r="AQ31" s="4"/>
      <c r="AR31" s="4"/>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row>
    <row r="32" spans="1:73" ht="35.25" customHeight="1" x14ac:dyDescent="0.25">
      <c r="A32" s="351"/>
      <c r="B32" s="351"/>
      <c r="C32" s="371"/>
      <c r="D32" s="207" t="s">
        <v>177</v>
      </c>
      <c r="E32" s="207" t="s">
        <v>177</v>
      </c>
      <c r="F32" s="84" t="s">
        <v>478</v>
      </c>
      <c r="G32" s="88">
        <v>0.04</v>
      </c>
      <c r="H32" s="41"/>
      <c r="I32" s="39"/>
      <c r="J32" s="39"/>
      <c r="K32" s="40">
        <v>1</v>
      </c>
      <c r="L32" s="6"/>
      <c r="M32" s="22">
        <f t="shared" si="0"/>
        <v>0</v>
      </c>
      <c r="N32" s="26"/>
      <c r="O32" s="45"/>
      <c r="P32" s="6"/>
      <c r="Q32" s="22">
        <f t="shared" si="1"/>
        <v>0</v>
      </c>
      <c r="R32" s="26"/>
      <c r="S32" s="45"/>
      <c r="T32" s="34"/>
      <c r="U32" s="22">
        <f t="shared" si="2"/>
        <v>0</v>
      </c>
      <c r="V32" s="26"/>
      <c r="W32" s="45"/>
      <c r="X32" s="34"/>
      <c r="Y32" s="22">
        <f t="shared" si="3"/>
        <v>0.04</v>
      </c>
      <c r="Z32" s="26"/>
      <c r="AA32" s="45"/>
      <c r="AB32" s="34"/>
      <c r="AC32" s="49">
        <f t="shared" si="4"/>
        <v>0</v>
      </c>
      <c r="AD32" s="3"/>
      <c r="AE32" s="4"/>
      <c r="AF32" s="4"/>
      <c r="AG32" s="4"/>
      <c r="AH32" s="4"/>
      <c r="AI32" s="4"/>
      <c r="AJ32" s="4"/>
      <c r="AK32" s="4"/>
      <c r="AL32" s="4"/>
      <c r="AM32" s="4"/>
      <c r="AN32" s="4"/>
      <c r="AO32" s="4"/>
      <c r="AP32" s="4"/>
      <c r="AQ32" s="4"/>
      <c r="AR32" s="4"/>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row>
    <row r="33" spans="1:73" ht="48.75" customHeight="1" x14ac:dyDescent="0.25">
      <c r="A33" s="351"/>
      <c r="B33" s="351"/>
      <c r="C33" s="362" t="s">
        <v>179</v>
      </c>
      <c r="D33" s="210" t="s">
        <v>180</v>
      </c>
      <c r="E33" s="210" t="s">
        <v>180</v>
      </c>
      <c r="F33" s="84" t="s">
        <v>478</v>
      </c>
      <c r="G33" s="88">
        <v>0.04</v>
      </c>
      <c r="H33" s="41"/>
      <c r="I33" s="39">
        <v>0.5</v>
      </c>
      <c r="J33" s="39">
        <v>0.5</v>
      </c>
      <c r="K33" s="40"/>
      <c r="L33" s="6"/>
      <c r="M33" s="22">
        <f t="shared" si="0"/>
        <v>0</v>
      </c>
      <c r="N33" s="26"/>
      <c r="O33" s="45"/>
      <c r="P33" s="6"/>
      <c r="Q33" s="22">
        <f t="shared" si="1"/>
        <v>0.02</v>
      </c>
      <c r="R33" s="26"/>
      <c r="S33" s="45"/>
      <c r="T33" s="34"/>
      <c r="U33" s="22">
        <f t="shared" si="2"/>
        <v>0.02</v>
      </c>
      <c r="V33" s="26"/>
      <c r="W33" s="45"/>
      <c r="X33" s="34"/>
      <c r="Y33" s="22">
        <f t="shared" si="3"/>
        <v>0</v>
      </c>
      <c r="Z33" s="26"/>
      <c r="AA33" s="45"/>
      <c r="AB33" s="34"/>
      <c r="AC33" s="49">
        <f t="shared" si="4"/>
        <v>0</v>
      </c>
      <c r="AD33" s="3"/>
      <c r="AE33" s="4"/>
      <c r="AF33" s="4"/>
      <c r="AG33" s="4"/>
      <c r="AH33" s="4"/>
      <c r="AI33" s="4"/>
      <c r="AJ33" s="4"/>
      <c r="AK33" s="4"/>
      <c r="AL33" s="4"/>
      <c r="AM33" s="4"/>
      <c r="AN33" s="4"/>
      <c r="AO33" s="4"/>
      <c r="AP33" s="4"/>
      <c r="AQ33" s="4"/>
      <c r="AR33" s="4"/>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35.25" customHeight="1" x14ac:dyDescent="0.25">
      <c r="A34" s="351"/>
      <c r="B34" s="351"/>
      <c r="C34" s="363"/>
      <c r="D34" s="210" t="s">
        <v>181</v>
      </c>
      <c r="E34" s="210" t="s">
        <v>181</v>
      </c>
      <c r="F34" s="84" t="s">
        <v>478</v>
      </c>
      <c r="G34" s="88">
        <v>0.04</v>
      </c>
      <c r="H34" s="41"/>
      <c r="I34" s="39">
        <v>0.5</v>
      </c>
      <c r="J34" s="39">
        <v>0.5</v>
      </c>
      <c r="K34" s="40"/>
      <c r="L34" s="6"/>
      <c r="M34" s="22">
        <f t="shared" si="0"/>
        <v>0</v>
      </c>
      <c r="N34" s="26"/>
      <c r="O34" s="45"/>
      <c r="P34" s="6"/>
      <c r="Q34" s="22">
        <f t="shared" si="1"/>
        <v>0.02</v>
      </c>
      <c r="R34" s="26"/>
      <c r="S34" s="45"/>
      <c r="T34" s="34"/>
      <c r="U34" s="22">
        <f t="shared" si="2"/>
        <v>0.02</v>
      </c>
      <c r="V34" s="26"/>
      <c r="W34" s="45"/>
      <c r="X34" s="34"/>
      <c r="Y34" s="22">
        <f t="shared" si="3"/>
        <v>0</v>
      </c>
      <c r="Z34" s="26"/>
      <c r="AA34" s="45"/>
      <c r="AB34" s="34"/>
      <c r="AC34" s="49">
        <f t="shared" si="4"/>
        <v>0</v>
      </c>
      <c r="AD34" s="3"/>
      <c r="AE34" s="4"/>
      <c r="AF34" s="4"/>
      <c r="AG34" s="4"/>
      <c r="AH34" s="4"/>
      <c r="AI34" s="4"/>
      <c r="AJ34" s="4"/>
      <c r="AK34" s="4"/>
      <c r="AL34" s="4"/>
      <c r="AM34" s="4"/>
      <c r="AN34" s="4"/>
      <c r="AO34" s="4"/>
      <c r="AP34" s="4"/>
      <c r="AQ34" s="4"/>
      <c r="AR34" s="4"/>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row>
    <row r="35" spans="1:73" ht="52.5" customHeight="1" x14ac:dyDescent="0.25">
      <c r="A35" s="352"/>
      <c r="B35" s="352"/>
      <c r="C35" s="364"/>
      <c r="D35" s="207" t="s">
        <v>182</v>
      </c>
      <c r="E35" s="207" t="s">
        <v>182</v>
      </c>
      <c r="F35" s="84" t="s">
        <v>561</v>
      </c>
      <c r="G35" s="88">
        <v>0.04</v>
      </c>
      <c r="H35" s="41">
        <v>0.5</v>
      </c>
      <c r="I35" s="39"/>
      <c r="J35" s="39">
        <v>0.5</v>
      </c>
      <c r="K35" s="40"/>
      <c r="L35" s="6"/>
      <c r="M35" s="22">
        <f t="shared" si="0"/>
        <v>0.02</v>
      </c>
      <c r="N35" s="26">
        <v>0.02</v>
      </c>
      <c r="O35" s="45" t="s">
        <v>788</v>
      </c>
      <c r="P35" s="6"/>
      <c r="Q35" s="22">
        <f t="shared" si="1"/>
        <v>0</v>
      </c>
      <c r="R35" s="26"/>
      <c r="S35" s="45"/>
      <c r="T35" s="34"/>
      <c r="U35" s="22">
        <f t="shared" si="2"/>
        <v>0.02</v>
      </c>
      <c r="V35" s="26">
        <v>0.02</v>
      </c>
      <c r="W35" s="45" t="s">
        <v>755</v>
      </c>
      <c r="X35" s="34"/>
      <c r="Y35" s="22">
        <f t="shared" si="3"/>
        <v>0</v>
      </c>
      <c r="Z35" s="26"/>
      <c r="AA35" s="45"/>
      <c r="AB35" s="34"/>
      <c r="AC35" s="49">
        <f t="shared" si="4"/>
        <v>0.04</v>
      </c>
      <c r="AD35" s="3"/>
      <c r="AE35" s="4"/>
      <c r="AF35" s="4"/>
      <c r="AG35" s="4"/>
      <c r="AH35" s="4"/>
      <c r="AI35" s="4"/>
      <c r="AJ35" s="4"/>
      <c r="AK35" s="4"/>
      <c r="AL35" s="4"/>
      <c r="AM35" s="4"/>
      <c r="AN35" s="4"/>
      <c r="AO35" s="4"/>
      <c r="AP35" s="4"/>
      <c r="AQ35" s="4"/>
      <c r="AR35" s="4"/>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row>
    <row r="36" spans="1:73" ht="35.25" customHeight="1" thickBot="1" x14ac:dyDescent="0.3">
      <c r="A36" s="105"/>
      <c r="B36" s="106"/>
      <c r="C36" s="107"/>
      <c r="D36" s="108"/>
      <c r="E36" s="102"/>
      <c r="F36" s="103"/>
      <c r="G36" s="109"/>
      <c r="H36" s="104"/>
      <c r="I36" s="39"/>
      <c r="J36" s="39"/>
      <c r="K36" s="40"/>
      <c r="L36" s="6"/>
      <c r="M36" s="32">
        <f t="shared" si="0"/>
        <v>0</v>
      </c>
      <c r="N36" s="26"/>
      <c r="O36" s="45"/>
      <c r="P36" s="6"/>
      <c r="Q36" s="32">
        <f t="shared" si="1"/>
        <v>0</v>
      </c>
      <c r="R36" s="26"/>
      <c r="S36" s="45"/>
      <c r="T36" s="34"/>
      <c r="U36" s="32">
        <f t="shared" si="2"/>
        <v>0</v>
      </c>
      <c r="V36" s="26"/>
      <c r="W36" s="45"/>
      <c r="X36" s="34"/>
      <c r="Y36" s="32">
        <f t="shared" si="3"/>
        <v>0</v>
      </c>
      <c r="Z36" s="26"/>
      <c r="AA36" s="45"/>
      <c r="AB36" s="34"/>
      <c r="AC36" s="68">
        <f t="shared" si="4"/>
        <v>0</v>
      </c>
      <c r="AD36" s="3"/>
      <c r="AE36" s="4"/>
      <c r="AF36" s="4"/>
      <c r="AG36" s="4"/>
      <c r="AH36" s="4"/>
      <c r="AI36" s="4"/>
      <c r="AJ36" s="4"/>
      <c r="AK36" s="4"/>
      <c r="AL36" s="4"/>
      <c r="AM36" s="4"/>
      <c r="AN36" s="4"/>
      <c r="AO36" s="4"/>
      <c r="AP36" s="4"/>
      <c r="AQ36" s="4"/>
      <c r="AR36" s="4"/>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row>
    <row r="37" spans="1:73" ht="28.5" customHeight="1" thickBot="1" x14ac:dyDescent="0.3">
      <c r="A37" s="110"/>
      <c r="B37" s="111"/>
      <c r="C37" s="112"/>
      <c r="D37" s="111"/>
      <c r="E37" s="111"/>
      <c r="F37" s="111"/>
      <c r="G37" s="113">
        <f>SUM(G13:G36)</f>
        <v>0.92000000000000026</v>
      </c>
      <c r="H37" s="29"/>
      <c r="I37" s="29"/>
      <c r="J37" s="29"/>
      <c r="K37" s="10"/>
      <c r="L37" s="6"/>
      <c r="M37" s="150">
        <f>SUM(M13:M36)</f>
        <v>0.13999999999999999</v>
      </c>
      <c r="N37" s="28">
        <f>SUM(N13:N36)</f>
        <v>0.08</v>
      </c>
      <c r="O37" s="25"/>
      <c r="P37" s="6"/>
      <c r="Q37" s="150">
        <f>SUM(Q13:Q36)</f>
        <v>0.29600000000000004</v>
      </c>
      <c r="R37" s="35">
        <f>SUM(R13:R36)</f>
        <v>0.17399999999999999</v>
      </c>
      <c r="S37" s="25"/>
      <c r="T37" s="4"/>
      <c r="U37" s="150">
        <f>SUM(U13:U36)</f>
        <v>0.254</v>
      </c>
      <c r="V37" s="35">
        <f>SUM(V13:V36)</f>
        <v>0.03</v>
      </c>
      <c r="W37" s="25"/>
      <c r="X37" s="4"/>
      <c r="Y37" s="150">
        <f>SUM(Y13:Y36)</f>
        <v>0.23</v>
      </c>
      <c r="Z37" s="35">
        <f>SUM(Z13:Z36)</f>
        <v>0</v>
      </c>
      <c r="AA37" s="25"/>
      <c r="AB37" s="34"/>
      <c r="AC37" s="69">
        <f>SUM(AC13:AC36)</f>
        <v>0.13400000000000001</v>
      </c>
      <c r="AD37" s="47"/>
      <c r="AE37" s="4"/>
      <c r="AF37" s="4"/>
      <c r="AG37" s="4"/>
      <c r="AH37" s="4"/>
      <c r="AI37" s="4"/>
      <c r="AJ37" s="4"/>
      <c r="AK37" s="4"/>
      <c r="AL37" s="4"/>
      <c r="AM37" s="4"/>
      <c r="AN37" s="4"/>
      <c r="AO37" s="4"/>
      <c r="AP37" s="4"/>
      <c r="AQ37" s="4"/>
      <c r="AR37" s="4"/>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row>
  </sheetData>
  <mergeCells count="48">
    <mergeCell ref="A15:A35"/>
    <mergeCell ref="B16:B29"/>
    <mergeCell ref="C30:C32"/>
    <mergeCell ref="C33:C35"/>
    <mergeCell ref="B30:B35"/>
    <mergeCell ref="C19:C21"/>
    <mergeCell ref="C22:C25"/>
    <mergeCell ref="C26:C29"/>
    <mergeCell ref="C16:C18"/>
    <mergeCell ref="J11:J12"/>
    <mergeCell ref="K11:K12"/>
    <mergeCell ref="H11:H12"/>
    <mergeCell ref="I11:I12"/>
    <mergeCell ref="M11:M12"/>
    <mergeCell ref="A11:A12"/>
    <mergeCell ref="B11:B12"/>
    <mergeCell ref="C11:C12"/>
    <mergeCell ref="B13:B14"/>
    <mergeCell ref="C13:C14"/>
    <mergeCell ref="A13:A14"/>
    <mergeCell ref="V11:W11"/>
    <mergeCell ref="Y11:Y12"/>
    <mergeCell ref="Z11:AA11"/>
    <mergeCell ref="R11:S11"/>
    <mergeCell ref="N11:O11"/>
    <mergeCell ref="Q11:Q12"/>
    <mergeCell ref="A1:A3"/>
    <mergeCell ref="B1:G2"/>
    <mergeCell ref="H1:K1"/>
    <mergeCell ref="H2:K2"/>
    <mergeCell ref="B3:G3"/>
    <mergeCell ref="H3:K3"/>
    <mergeCell ref="A4:P4"/>
    <mergeCell ref="B5:C5"/>
    <mergeCell ref="B6:C6"/>
    <mergeCell ref="A8:C10"/>
    <mergeCell ref="D8:D12"/>
    <mergeCell ref="E8:E12"/>
    <mergeCell ref="F8:F12"/>
    <mergeCell ref="G8:G12"/>
    <mergeCell ref="H8:K10"/>
    <mergeCell ref="M8:AC8"/>
    <mergeCell ref="M10:O10"/>
    <mergeCell ref="Q10:S10"/>
    <mergeCell ref="U10:W10"/>
    <mergeCell ref="Y10:AA10"/>
    <mergeCell ref="AC10:AC12"/>
    <mergeCell ref="U11:U1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52D8-293C-40F4-82CE-E4E173310DCE}">
  <sheetPr>
    <tabColor theme="3" tint="0.59999389629810485"/>
  </sheetPr>
  <dimension ref="A1:BU1047580"/>
  <sheetViews>
    <sheetView topLeftCell="E22" zoomScale="64" zoomScaleNormal="64" workbookViewId="0">
      <selection activeCell="O34" sqref="O34"/>
    </sheetView>
  </sheetViews>
  <sheetFormatPr baseColWidth="10" defaultRowHeight="11.25" x14ac:dyDescent="0.25"/>
  <cols>
    <col min="1" max="1" width="28" style="1" customWidth="1"/>
    <col min="2" max="2" width="28.28515625" style="1" customWidth="1"/>
    <col min="3" max="3" width="31.7109375" style="1" customWidth="1"/>
    <col min="4" max="4" width="49.140625" style="1" customWidth="1"/>
    <col min="5" max="5" width="44.7109375" style="1" customWidth="1"/>
    <col min="6" max="6" width="13.5703125" style="1" customWidth="1"/>
    <col min="7" max="7" width="13.57031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41</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325</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257</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1"/>
      <c r="F12" s="301"/>
      <c r="G12" s="304"/>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78.75" customHeight="1" x14ac:dyDescent="0.25">
      <c r="A13" s="360" t="s">
        <v>28</v>
      </c>
      <c r="B13" s="360" t="s">
        <v>40</v>
      </c>
      <c r="C13" s="353" t="s">
        <v>42</v>
      </c>
      <c r="D13" s="428" t="s">
        <v>43</v>
      </c>
      <c r="E13" s="207" t="s">
        <v>580</v>
      </c>
      <c r="F13" s="86" t="s">
        <v>475</v>
      </c>
      <c r="G13" s="88">
        <v>7.0000000000000007E-2</v>
      </c>
      <c r="H13" s="36"/>
      <c r="I13" s="37">
        <v>1</v>
      </c>
      <c r="J13" s="37"/>
      <c r="K13" s="38"/>
      <c r="L13" s="6"/>
      <c r="M13" s="21">
        <f>G13*H13</f>
        <v>0</v>
      </c>
      <c r="N13" s="27"/>
      <c r="O13" s="44"/>
      <c r="P13" s="6"/>
      <c r="Q13" s="21">
        <f>G13*I13</f>
        <v>7.0000000000000007E-2</v>
      </c>
      <c r="R13" s="27">
        <v>7.0000000000000007E-2</v>
      </c>
      <c r="S13" s="44" t="s">
        <v>699</v>
      </c>
      <c r="T13" s="33"/>
      <c r="U13" s="21">
        <f>G13*J13</f>
        <v>0</v>
      </c>
      <c r="V13" s="27"/>
      <c r="W13" s="44"/>
      <c r="X13" s="33"/>
      <c r="Y13" s="21">
        <f>G13*K13</f>
        <v>0</v>
      </c>
      <c r="Z13" s="27"/>
      <c r="AA13" s="44"/>
      <c r="AB13" s="33"/>
      <c r="AC13" s="48">
        <f>N13+R13+V13+Z13</f>
        <v>7.0000000000000007E-2</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25.5" customHeight="1" x14ac:dyDescent="0.25">
      <c r="A14" s="351"/>
      <c r="B14" s="351"/>
      <c r="C14" s="368"/>
      <c r="D14" s="378"/>
      <c r="E14" s="207" t="s">
        <v>322</v>
      </c>
      <c r="F14" s="86" t="s">
        <v>494</v>
      </c>
      <c r="G14" s="88">
        <v>7.0000000000000007E-2</v>
      </c>
      <c r="H14" s="141"/>
      <c r="I14" s="60">
        <v>1</v>
      </c>
      <c r="J14" s="60"/>
      <c r="K14" s="61"/>
      <c r="L14" s="6"/>
      <c r="M14" s="22">
        <f t="shared" ref="M14:M26" si="0">G14*H14</f>
        <v>0</v>
      </c>
      <c r="N14" s="55"/>
      <c r="O14" s="56"/>
      <c r="P14" s="6"/>
      <c r="Q14" s="22">
        <f t="shared" ref="Q14:Q24" si="1">G14*I14</f>
        <v>7.0000000000000007E-2</v>
      </c>
      <c r="R14" s="55">
        <v>7.0000000000000007E-2</v>
      </c>
      <c r="S14" s="56" t="s">
        <v>666</v>
      </c>
      <c r="T14" s="33"/>
      <c r="U14" s="22">
        <f t="shared" ref="U14:U25" si="2">G14*J14</f>
        <v>0</v>
      </c>
      <c r="V14" s="55"/>
      <c r="W14" s="56"/>
      <c r="X14" s="33"/>
      <c r="Y14" s="22">
        <f t="shared" ref="Y14:Y26" si="3">G14*K14</f>
        <v>0</v>
      </c>
      <c r="Z14" s="55"/>
      <c r="AA14" s="56"/>
      <c r="AB14" s="33"/>
      <c r="AC14" s="49">
        <f t="shared" ref="AC14:AC26" si="4">N14+R14+V14+Z14</f>
        <v>7.0000000000000007E-2</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77.25" customHeight="1" x14ac:dyDescent="0.25">
      <c r="A15" s="351"/>
      <c r="B15" s="351"/>
      <c r="C15" s="368"/>
      <c r="D15" s="377"/>
      <c r="E15" s="207" t="s">
        <v>581</v>
      </c>
      <c r="F15" s="86" t="s">
        <v>499</v>
      </c>
      <c r="G15" s="88">
        <v>7.0000000000000007E-2</v>
      </c>
      <c r="H15" s="141"/>
      <c r="I15" s="60">
        <v>0.5</v>
      </c>
      <c r="J15" s="60"/>
      <c r="K15" s="61">
        <v>0.5</v>
      </c>
      <c r="L15" s="6"/>
      <c r="M15" s="22">
        <f t="shared" si="0"/>
        <v>0</v>
      </c>
      <c r="N15" s="55"/>
      <c r="O15" s="56"/>
      <c r="P15" s="6"/>
      <c r="Q15" s="22">
        <f t="shared" si="1"/>
        <v>3.5000000000000003E-2</v>
      </c>
      <c r="R15" s="55">
        <v>3.5000000000000003E-2</v>
      </c>
      <c r="S15" s="56" t="s">
        <v>671</v>
      </c>
      <c r="T15" s="33"/>
      <c r="U15" s="22">
        <f t="shared" si="2"/>
        <v>0</v>
      </c>
      <c r="V15" s="55"/>
      <c r="W15" s="56"/>
      <c r="X15" s="33"/>
      <c r="Y15" s="22">
        <f t="shared" si="3"/>
        <v>3.5000000000000003E-2</v>
      </c>
      <c r="Z15" s="55"/>
      <c r="AA15" s="56"/>
      <c r="AB15" s="33"/>
      <c r="AC15" s="49">
        <f t="shared" si="4"/>
        <v>3.5000000000000003E-2</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65.25" customHeight="1" x14ac:dyDescent="0.25">
      <c r="A16" s="352"/>
      <c r="B16" s="352"/>
      <c r="C16" s="354"/>
      <c r="D16" s="93" t="s">
        <v>44</v>
      </c>
      <c r="E16" s="207" t="s">
        <v>582</v>
      </c>
      <c r="F16" s="82" t="s">
        <v>499</v>
      </c>
      <c r="G16" s="88">
        <v>7.0000000000000007E-2</v>
      </c>
      <c r="H16" s="57"/>
      <c r="I16" s="58">
        <v>0.5</v>
      </c>
      <c r="J16" s="58"/>
      <c r="K16" s="59">
        <v>0.5</v>
      </c>
      <c r="L16" s="6"/>
      <c r="M16" s="22">
        <f t="shared" si="0"/>
        <v>0</v>
      </c>
      <c r="N16" s="55"/>
      <c r="O16" s="56"/>
      <c r="P16" s="6"/>
      <c r="Q16" s="22">
        <f t="shared" si="1"/>
        <v>3.5000000000000003E-2</v>
      </c>
      <c r="R16" s="55">
        <v>3.5000000000000003E-2</v>
      </c>
      <c r="S16" s="56" t="s">
        <v>700</v>
      </c>
      <c r="T16" s="33"/>
      <c r="U16" s="22">
        <f t="shared" si="2"/>
        <v>0</v>
      </c>
      <c r="V16" s="55"/>
      <c r="W16" s="56"/>
      <c r="X16" s="33"/>
      <c r="Y16" s="22">
        <f t="shared" si="3"/>
        <v>3.5000000000000003E-2</v>
      </c>
      <c r="Z16" s="55"/>
      <c r="AA16" s="56"/>
      <c r="AB16" s="33"/>
      <c r="AC16" s="49">
        <f t="shared" si="4"/>
        <v>3.5000000000000003E-2</v>
      </c>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9" customFormat="1" ht="74.25" customHeight="1" x14ac:dyDescent="0.25">
      <c r="A17" s="369" t="s">
        <v>101</v>
      </c>
      <c r="B17" s="369" t="s">
        <v>115</v>
      </c>
      <c r="C17" s="370" t="s">
        <v>116</v>
      </c>
      <c r="D17" s="376" t="s">
        <v>117</v>
      </c>
      <c r="E17" s="210" t="s">
        <v>613</v>
      </c>
      <c r="F17" s="82" t="s">
        <v>476</v>
      </c>
      <c r="G17" s="88">
        <v>7.0000000000000007E-2</v>
      </c>
      <c r="H17" s="57"/>
      <c r="I17" s="58">
        <v>1</v>
      </c>
      <c r="J17" s="58"/>
      <c r="K17" s="59"/>
      <c r="L17" s="6"/>
      <c r="M17" s="22">
        <f t="shared" si="0"/>
        <v>0</v>
      </c>
      <c r="N17" s="55"/>
      <c r="O17" s="56"/>
      <c r="P17" s="6"/>
      <c r="Q17" s="22">
        <f t="shared" si="1"/>
        <v>7.0000000000000007E-2</v>
      </c>
      <c r="R17" s="55">
        <v>7.0000000000000007E-2</v>
      </c>
      <c r="S17" s="56" t="s">
        <v>667</v>
      </c>
      <c r="T17" s="33"/>
      <c r="U17" s="22">
        <f t="shared" si="2"/>
        <v>0</v>
      </c>
      <c r="V17" s="55"/>
      <c r="W17" s="56"/>
      <c r="X17" s="33"/>
      <c r="Y17" s="22">
        <f t="shared" si="3"/>
        <v>0</v>
      </c>
      <c r="Z17" s="55"/>
      <c r="AA17" s="56"/>
      <c r="AB17" s="33"/>
      <c r="AC17" s="49">
        <f t="shared" si="4"/>
        <v>7.0000000000000007E-2</v>
      </c>
      <c r="AD17" s="46"/>
      <c r="AE17" s="7"/>
      <c r="AF17" s="7"/>
      <c r="AG17" s="7"/>
      <c r="AH17" s="7"/>
      <c r="AI17" s="7"/>
      <c r="AJ17" s="7"/>
      <c r="AK17" s="7"/>
      <c r="AL17" s="7"/>
      <c r="AM17" s="7"/>
      <c r="AN17" s="7"/>
      <c r="AO17" s="7"/>
      <c r="AP17" s="7"/>
      <c r="AQ17" s="7"/>
      <c r="AR17" s="7"/>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9" customFormat="1" ht="95.25" customHeight="1" x14ac:dyDescent="0.25">
      <c r="A18" s="369"/>
      <c r="B18" s="369"/>
      <c r="C18" s="370"/>
      <c r="D18" s="378"/>
      <c r="E18" s="95" t="s">
        <v>587</v>
      </c>
      <c r="F18" s="82" t="s">
        <v>583</v>
      </c>
      <c r="G18" s="88">
        <v>7.0000000000000007E-2</v>
      </c>
      <c r="H18" s="57"/>
      <c r="I18" s="58">
        <v>0.5</v>
      </c>
      <c r="J18" s="58">
        <v>0.5</v>
      </c>
      <c r="K18" s="59"/>
      <c r="L18" s="6"/>
      <c r="M18" s="22">
        <f t="shared" si="0"/>
        <v>0</v>
      </c>
      <c r="N18" s="55"/>
      <c r="O18" s="56"/>
      <c r="P18" s="6"/>
      <c r="Q18" s="22">
        <f t="shared" si="1"/>
        <v>3.5000000000000003E-2</v>
      </c>
      <c r="R18" s="55">
        <v>3.5000000000000003E-2</v>
      </c>
      <c r="S18" s="56" t="s">
        <v>668</v>
      </c>
      <c r="T18" s="33"/>
      <c r="U18" s="22">
        <f t="shared" si="2"/>
        <v>3.5000000000000003E-2</v>
      </c>
      <c r="V18" s="55"/>
      <c r="W18" s="56"/>
      <c r="X18" s="33"/>
      <c r="Y18" s="22">
        <f t="shared" si="3"/>
        <v>0</v>
      </c>
      <c r="Z18" s="55"/>
      <c r="AA18" s="56"/>
      <c r="AB18" s="33"/>
      <c r="AC18" s="49">
        <f t="shared" si="4"/>
        <v>3.5000000000000003E-2</v>
      </c>
      <c r="AD18" s="46"/>
      <c r="AE18" s="7"/>
      <c r="AF18" s="7"/>
      <c r="AG18" s="7"/>
      <c r="AH18" s="7"/>
      <c r="AI18" s="7"/>
      <c r="AJ18" s="7"/>
      <c r="AK18" s="7"/>
      <c r="AL18" s="7"/>
      <c r="AM18" s="7"/>
      <c r="AN18" s="7"/>
      <c r="AO18" s="7"/>
      <c r="AP18" s="7"/>
      <c r="AQ18" s="7"/>
      <c r="AR18" s="7"/>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ht="77.25" customHeight="1" x14ac:dyDescent="0.25">
      <c r="A19" s="369"/>
      <c r="B19" s="369"/>
      <c r="C19" s="370"/>
      <c r="D19" s="94" t="s">
        <v>118</v>
      </c>
      <c r="E19" s="95" t="s">
        <v>585</v>
      </c>
      <c r="F19" s="82" t="s">
        <v>502</v>
      </c>
      <c r="G19" s="88">
        <v>7.0000000000000007E-2</v>
      </c>
      <c r="H19" s="41"/>
      <c r="I19" s="39"/>
      <c r="J19" s="39">
        <v>0.5</v>
      </c>
      <c r="K19" s="40"/>
      <c r="L19" s="6"/>
      <c r="M19" s="22">
        <f t="shared" si="0"/>
        <v>0</v>
      </c>
      <c r="N19" s="26"/>
      <c r="O19" s="45"/>
      <c r="P19" s="6"/>
      <c r="Q19" s="22">
        <f t="shared" si="1"/>
        <v>0</v>
      </c>
      <c r="R19" s="26"/>
      <c r="S19" s="45"/>
      <c r="T19" s="34"/>
      <c r="U19" s="22">
        <f t="shared" si="2"/>
        <v>3.5000000000000003E-2</v>
      </c>
      <c r="V19" s="26"/>
      <c r="W19" s="45"/>
      <c r="X19" s="34"/>
      <c r="Y19" s="22">
        <f t="shared" si="3"/>
        <v>0</v>
      </c>
      <c r="Z19" s="26"/>
      <c r="AA19" s="45"/>
      <c r="AB19" s="34"/>
      <c r="AC19" s="49">
        <f t="shared" si="4"/>
        <v>0</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79.5" customHeight="1" x14ac:dyDescent="0.25">
      <c r="A20" s="369"/>
      <c r="B20" s="369"/>
      <c r="C20" s="370"/>
      <c r="D20" s="376" t="s">
        <v>119</v>
      </c>
      <c r="E20" s="95" t="s">
        <v>584</v>
      </c>
      <c r="F20" s="82" t="s">
        <v>575</v>
      </c>
      <c r="G20" s="88">
        <v>7.0000000000000007E-2</v>
      </c>
      <c r="H20" s="57"/>
      <c r="I20" s="58">
        <v>0.5</v>
      </c>
      <c r="J20" s="58">
        <v>0.5</v>
      </c>
      <c r="K20" s="59"/>
      <c r="L20" s="6"/>
      <c r="M20" s="22">
        <f t="shared" si="0"/>
        <v>0</v>
      </c>
      <c r="N20" s="26"/>
      <c r="O20" s="45"/>
      <c r="P20" s="6"/>
      <c r="Q20" s="22">
        <f t="shared" si="1"/>
        <v>3.5000000000000003E-2</v>
      </c>
      <c r="R20" s="26">
        <v>3.5000000000000003E-2</v>
      </c>
      <c r="S20" s="45" t="s">
        <v>670</v>
      </c>
      <c r="T20" s="34"/>
      <c r="U20" s="22">
        <f t="shared" si="2"/>
        <v>3.5000000000000003E-2</v>
      </c>
      <c r="V20" s="26"/>
      <c r="W20" s="45"/>
      <c r="X20" s="34"/>
      <c r="Y20" s="22">
        <f t="shared" si="3"/>
        <v>0</v>
      </c>
      <c r="Z20" s="26"/>
      <c r="AA20" s="45"/>
      <c r="AB20" s="34"/>
      <c r="AC20" s="49">
        <f t="shared" si="4"/>
        <v>3.5000000000000003E-2</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65.25" customHeight="1" x14ac:dyDescent="0.25">
      <c r="A21" s="369"/>
      <c r="B21" s="369"/>
      <c r="C21" s="370"/>
      <c r="D21" s="377"/>
      <c r="E21" s="210" t="s">
        <v>586</v>
      </c>
      <c r="F21" s="82" t="s">
        <v>478</v>
      </c>
      <c r="G21" s="88">
        <v>7.0000000000000007E-2</v>
      </c>
      <c r="H21" s="57"/>
      <c r="I21" s="58">
        <v>0.5</v>
      </c>
      <c r="J21" s="58"/>
      <c r="K21" s="59">
        <v>0.5</v>
      </c>
      <c r="L21" s="6"/>
      <c r="M21" s="22">
        <f t="shared" si="0"/>
        <v>0</v>
      </c>
      <c r="N21" s="26"/>
      <c r="O21" s="45"/>
      <c r="P21" s="6"/>
      <c r="Q21" s="22">
        <f t="shared" si="1"/>
        <v>3.5000000000000003E-2</v>
      </c>
      <c r="R21" s="26">
        <v>3.5000000000000003E-2</v>
      </c>
      <c r="S21" s="45" t="s">
        <v>669</v>
      </c>
      <c r="T21" s="34"/>
      <c r="U21" s="22">
        <f t="shared" si="2"/>
        <v>0</v>
      </c>
      <c r="V21" s="26"/>
      <c r="W21" s="45"/>
      <c r="X21" s="34"/>
      <c r="Y21" s="22">
        <f t="shared" si="3"/>
        <v>3.5000000000000003E-2</v>
      </c>
      <c r="Z21" s="26"/>
      <c r="AA21" s="45"/>
      <c r="AB21" s="34"/>
      <c r="AC21" s="49">
        <f t="shared" si="4"/>
        <v>3.5000000000000003E-2</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93" customHeight="1" x14ac:dyDescent="0.25">
      <c r="A22" s="369"/>
      <c r="B22" s="369"/>
      <c r="C22" s="370"/>
      <c r="D22" s="94" t="s">
        <v>120</v>
      </c>
      <c r="E22" s="210" t="s">
        <v>665</v>
      </c>
      <c r="F22" s="82" t="s">
        <v>494</v>
      </c>
      <c r="G22" s="88">
        <v>7.0000000000000007E-2</v>
      </c>
      <c r="H22" s="57"/>
      <c r="I22" s="58">
        <v>1</v>
      </c>
      <c r="J22" s="58"/>
      <c r="K22" s="59"/>
      <c r="L22" s="6"/>
      <c r="M22" s="22">
        <f t="shared" si="0"/>
        <v>0</v>
      </c>
      <c r="N22" s="26"/>
      <c r="O22" s="45"/>
      <c r="P22" s="6"/>
      <c r="Q22" s="22">
        <f t="shared" si="1"/>
        <v>7.0000000000000007E-2</v>
      </c>
      <c r="R22" s="26">
        <v>7.0000000000000007E-2</v>
      </c>
      <c r="S22" s="45" t="s">
        <v>672</v>
      </c>
      <c r="T22" s="34"/>
      <c r="U22" s="22">
        <f t="shared" si="2"/>
        <v>0</v>
      </c>
      <c r="V22" s="26"/>
      <c r="W22" s="45"/>
      <c r="X22" s="34"/>
      <c r="Y22" s="22">
        <f t="shared" si="3"/>
        <v>0</v>
      </c>
      <c r="Z22" s="26"/>
      <c r="AA22" s="45"/>
      <c r="AB22" s="34"/>
      <c r="AC22" s="49">
        <f t="shared" si="4"/>
        <v>7.0000000000000007E-2</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60" customHeight="1" x14ac:dyDescent="0.25">
      <c r="A23" s="369"/>
      <c r="B23" s="369" t="s">
        <v>130</v>
      </c>
      <c r="C23" s="92" t="s">
        <v>121</v>
      </c>
      <c r="D23" s="93" t="s">
        <v>122</v>
      </c>
      <c r="E23" s="93" t="s">
        <v>588</v>
      </c>
      <c r="F23" s="82" t="s">
        <v>478</v>
      </c>
      <c r="G23" s="88">
        <v>7.0000000000000007E-2</v>
      </c>
      <c r="H23" s="57"/>
      <c r="I23" s="58">
        <v>0.5</v>
      </c>
      <c r="J23" s="58"/>
      <c r="K23" s="59">
        <v>0.5</v>
      </c>
      <c r="L23" s="6"/>
      <c r="M23" s="22">
        <f t="shared" si="0"/>
        <v>0</v>
      </c>
      <c r="N23" s="26"/>
      <c r="O23" s="45"/>
      <c r="P23" s="6"/>
      <c r="Q23" s="22">
        <f t="shared" si="1"/>
        <v>3.5000000000000003E-2</v>
      </c>
      <c r="R23" s="26">
        <v>3.5000000000000003E-2</v>
      </c>
      <c r="S23" s="45" t="s">
        <v>673</v>
      </c>
      <c r="T23" s="34"/>
      <c r="U23" s="22">
        <f t="shared" si="2"/>
        <v>0</v>
      </c>
      <c r="V23" s="26"/>
      <c r="W23" s="45"/>
      <c r="X23" s="34"/>
      <c r="Y23" s="22">
        <f t="shared" si="3"/>
        <v>3.5000000000000003E-2</v>
      </c>
      <c r="Z23" s="26"/>
      <c r="AA23" s="45"/>
      <c r="AB23" s="34"/>
      <c r="AC23" s="49">
        <f t="shared" si="4"/>
        <v>3.5000000000000003E-2</v>
      </c>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42" customHeight="1" x14ac:dyDescent="0.25">
      <c r="A24" s="369"/>
      <c r="B24" s="369"/>
      <c r="C24" s="92" t="s">
        <v>124</v>
      </c>
      <c r="D24" s="93" t="s">
        <v>125</v>
      </c>
      <c r="E24" s="93" t="s">
        <v>323</v>
      </c>
      <c r="F24" s="82" t="s">
        <v>577</v>
      </c>
      <c r="G24" s="88">
        <v>7.0000000000000007E-2</v>
      </c>
      <c r="H24" s="57"/>
      <c r="I24" s="58">
        <v>0.5</v>
      </c>
      <c r="J24" s="39"/>
      <c r="K24" s="40">
        <v>0.5</v>
      </c>
      <c r="L24" s="6"/>
      <c r="M24" s="22">
        <f t="shared" si="0"/>
        <v>0</v>
      </c>
      <c r="N24" s="26"/>
      <c r="O24" s="45"/>
      <c r="P24" s="6"/>
      <c r="Q24" s="22">
        <f t="shared" si="1"/>
        <v>3.5000000000000003E-2</v>
      </c>
      <c r="R24" s="26">
        <v>3.5000000000000003E-2</v>
      </c>
      <c r="S24" s="45" t="s">
        <v>701</v>
      </c>
      <c r="T24" s="34"/>
      <c r="U24" s="22">
        <f t="shared" si="2"/>
        <v>0</v>
      </c>
      <c r="V24" s="26"/>
      <c r="W24" s="45"/>
      <c r="X24" s="34"/>
      <c r="Y24" s="22">
        <f t="shared" si="3"/>
        <v>3.5000000000000003E-2</v>
      </c>
      <c r="Z24" s="26"/>
      <c r="AA24" s="45"/>
      <c r="AB24" s="34"/>
      <c r="AC24" s="49">
        <f t="shared" si="4"/>
        <v>3.5000000000000003E-2</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47.25" customHeight="1" x14ac:dyDescent="0.25">
      <c r="A25" s="369"/>
      <c r="B25" s="369"/>
      <c r="C25" s="92" t="s">
        <v>126</v>
      </c>
      <c r="D25" s="93" t="s">
        <v>127</v>
      </c>
      <c r="E25" s="93" t="s">
        <v>589</v>
      </c>
      <c r="F25" s="83" t="s">
        <v>502</v>
      </c>
      <c r="G25" s="88">
        <v>0.08</v>
      </c>
      <c r="H25" s="41"/>
      <c r="I25" s="39"/>
      <c r="J25" s="52">
        <v>1</v>
      </c>
      <c r="K25" s="53"/>
      <c r="L25" s="6"/>
      <c r="M25" s="22">
        <f t="shared" si="0"/>
        <v>0</v>
      </c>
      <c r="N25" s="26"/>
      <c r="O25" s="45"/>
      <c r="P25" s="6"/>
      <c r="Q25" s="22">
        <f>G25*I25</f>
        <v>0</v>
      </c>
      <c r="R25" s="26"/>
      <c r="S25" s="45"/>
      <c r="T25" s="34"/>
      <c r="U25" s="22">
        <f t="shared" si="2"/>
        <v>0.08</v>
      </c>
      <c r="V25" s="26"/>
      <c r="W25" s="45"/>
      <c r="X25" s="34"/>
      <c r="Y25" s="22">
        <f t="shared" si="3"/>
        <v>0</v>
      </c>
      <c r="Z25" s="26"/>
      <c r="AA25" s="45"/>
      <c r="AB25" s="34"/>
      <c r="AC25" s="49">
        <f t="shared" si="4"/>
        <v>0</v>
      </c>
      <c r="AD25" s="3"/>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1:73" ht="51.75" customHeight="1" thickBot="1" x14ac:dyDescent="0.3">
      <c r="A26" s="369"/>
      <c r="B26" s="369"/>
      <c r="C26" s="125" t="s">
        <v>128</v>
      </c>
      <c r="D26" s="93" t="s">
        <v>129</v>
      </c>
      <c r="E26" s="93" t="s">
        <v>324</v>
      </c>
      <c r="F26" s="84" t="s">
        <v>590</v>
      </c>
      <c r="G26" s="88">
        <v>0.08</v>
      </c>
      <c r="H26" s="41">
        <v>0.35</v>
      </c>
      <c r="I26" s="39">
        <v>0.35</v>
      </c>
      <c r="J26" s="39">
        <v>0.3</v>
      </c>
      <c r="K26" s="40"/>
      <c r="L26" s="6"/>
      <c r="M26" s="22">
        <f t="shared" si="0"/>
        <v>2.7999999999999997E-2</v>
      </c>
      <c r="N26" s="26">
        <v>2.8000000000000001E-2</v>
      </c>
      <c r="O26" s="45" t="s">
        <v>703</v>
      </c>
      <c r="P26" s="6"/>
      <c r="Q26" s="22">
        <f>G26*I26</f>
        <v>2.7999999999999997E-2</v>
      </c>
      <c r="R26" s="26">
        <v>2.8000000000000001E-2</v>
      </c>
      <c r="S26" s="45" t="s">
        <v>702</v>
      </c>
      <c r="T26" s="34"/>
      <c r="U26" s="22">
        <f>G26*J26</f>
        <v>2.4E-2</v>
      </c>
      <c r="V26" s="26"/>
      <c r="W26" s="45"/>
      <c r="X26" s="34"/>
      <c r="Y26" s="22">
        <f t="shared" si="3"/>
        <v>0</v>
      </c>
      <c r="Z26" s="26"/>
      <c r="AA26" s="45"/>
      <c r="AB26" s="34"/>
      <c r="AC26" s="49">
        <f t="shared" si="4"/>
        <v>5.6000000000000001E-2</v>
      </c>
      <c r="AD26" s="3"/>
      <c r="AE26" s="4"/>
      <c r="AF26" s="4"/>
      <c r="AG26" s="4"/>
      <c r="AH26" s="4"/>
      <c r="AI26" s="4"/>
      <c r="AJ26" s="4"/>
      <c r="AK26" s="4"/>
      <c r="AL26" s="4"/>
      <c r="AM26" s="4"/>
      <c r="AN26" s="4"/>
      <c r="AO26" s="4"/>
      <c r="AP26" s="4"/>
      <c r="AQ26" s="4"/>
      <c r="AR26" s="4"/>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row>
    <row r="27" spans="1:73" ht="28.5" customHeight="1" thickBot="1" x14ac:dyDescent="0.3">
      <c r="A27" s="70"/>
      <c r="B27" s="51"/>
      <c r="C27" s="54"/>
      <c r="D27" s="51"/>
      <c r="E27" s="51"/>
      <c r="F27" s="51"/>
      <c r="G27" s="66">
        <f>SUM(G13:G26)</f>
        <v>1.0000000000000002</v>
      </c>
      <c r="H27" s="29"/>
      <c r="I27" s="29"/>
      <c r="J27" s="29"/>
      <c r="K27" s="10"/>
      <c r="L27" s="6"/>
      <c r="M27" s="150">
        <f>SUM(M13:M26)</f>
        <v>2.7999999999999997E-2</v>
      </c>
      <c r="N27" s="28">
        <f>SUM(N13:N26)</f>
        <v>2.8000000000000001E-2</v>
      </c>
      <c r="O27" s="25"/>
      <c r="P27" s="6"/>
      <c r="Q27" s="150">
        <f>SUM(Q13:Q26)</f>
        <v>0.55300000000000016</v>
      </c>
      <c r="R27" s="35">
        <f>SUM(R13:R26)</f>
        <v>0.55300000000000016</v>
      </c>
      <c r="S27" s="25"/>
      <c r="T27" s="4"/>
      <c r="U27" s="150">
        <f>SUM(U13:U26)</f>
        <v>0.20899999999999999</v>
      </c>
      <c r="V27" s="35">
        <f>SUM(V13:V26)</f>
        <v>0</v>
      </c>
      <c r="W27" s="25"/>
      <c r="X27" s="4"/>
      <c r="Y27" s="150">
        <f>SUM(Y13:Y26)</f>
        <v>0.17500000000000002</v>
      </c>
      <c r="Z27" s="35">
        <f>SUM(Z13:Z26)</f>
        <v>0</v>
      </c>
      <c r="AA27" s="25"/>
      <c r="AB27" s="34"/>
      <c r="AC27" s="69">
        <f>SUM(AC13:AC26)</f>
        <v>0.58100000000000018</v>
      </c>
      <c r="AD27" s="47"/>
      <c r="AE27" s="4"/>
      <c r="AF27" s="4"/>
      <c r="AG27" s="4"/>
      <c r="AH27" s="4"/>
      <c r="AI27" s="4"/>
      <c r="AJ27" s="4"/>
      <c r="AK27" s="4"/>
      <c r="AL27" s="4"/>
      <c r="AM27" s="4"/>
      <c r="AN27" s="4"/>
      <c r="AO27" s="4"/>
      <c r="AP27" s="4"/>
      <c r="AQ27" s="4"/>
      <c r="AR27" s="4"/>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row>
    <row r="1047580" spans="6:6" ht="15" x14ac:dyDescent="0.25">
      <c r="F1047580" s="82"/>
    </row>
  </sheetData>
  <mergeCells count="46">
    <mergeCell ref="B23:B26"/>
    <mergeCell ref="A17:A26"/>
    <mergeCell ref="A13:A16"/>
    <mergeCell ref="B13:B16"/>
    <mergeCell ref="C13:C16"/>
    <mergeCell ref="C17:C22"/>
    <mergeCell ref="B17:B22"/>
    <mergeCell ref="Q10:S10"/>
    <mergeCell ref="Q11:Q12"/>
    <mergeCell ref="R11:S11"/>
    <mergeCell ref="H8:K10"/>
    <mergeCell ref="M8:AC8"/>
    <mergeCell ref="M10:O10"/>
    <mergeCell ref="U10:W10"/>
    <mergeCell ref="Y10:AA10"/>
    <mergeCell ref="AC10:AC12"/>
    <mergeCell ref="U11:U12"/>
    <mergeCell ref="V11:W11"/>
    <mergeCell ref="Y11:Y12"/>
    <mergeCell ref="Z11:AA11"/>
    <mergeCell ref="J11:J12"/>
    <mergeCell ref="K11:K12"/>
    <mergeCell ref="M11:M12"/>
    <mergeCell ref="H11:H12"/>
    <mergeCell ref="I11:I12"/>
    <mergeCell ref="H1:K1"/>
    <mergeCell ref="H2:K2"/>
    <mergeCell ref="B3:G3"/>
    <mergeCell ref="H3:K3"/>
    <mergeCell ref="A4:P4"/>
    <mergeCell ref="N11:O11"/>
    <mergeCell ref="D13:D15"/>
    <mergeCell ref="D17:D18"/>
    <mergeCell ref="D20:D21"/>
    <mergeCell ref="A1:A3"/>
    <mergeCell ref="B1:G2"/>
    <mergeCell ref="B5:C5"/>
    <mergeCell ref="B6:C6"/>
    <mergeCell ref="A8:C10"/>
    <mergeCell ref="D8:D12"/>
    <mergeCell ref="E8:E12"/>
    <mergeCell ref="F8:F12"/>
    <mergeCell ref="G8:G12"/>
    <mergeCell ref="A11:A12"/>
    <mergeCell ref="B11:B12"/>
    <mergeCell ref="C11:C1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2543-BE15-4EDB-87FF-DFAEE6C11E5F}">
  <sheetPr>
    <tabColor theme="3" tint="0.59999389629810485"/>
  </sheetPr>
  <dimension ref="A1:BU25"/>
  <sheetViews>
    <sheetView topLeftCell="E9" zoomScale="59" zoomScaleNormal="59" workbookViewId="0">
      <selection activeCell="S19" sqref="S19"/>
    </sheetView>
  </sheetViews>
  <sheetFormatPr baseColWidth="10" defaultRowHeight="11.25" x14ac:dyDescent="0.25"/>
  <cols>
    <col min="1" max="1" width="28" style="1" customWidth="1"/>
    <col min="2" max="2" width="23" style="1" customWidth="1"/>
    <col min="3" max="3" width="31.7109375" style="1" customWidth="1"/>
    <col min="4" max="4" width="51.85546875" style="1" customWidth="1"/>
    <col min="5" max="5" width="56.85546875" style="1" customWidth="1"/>
    <col min="6" max="6" width="14.85546875" style="1" customWidth="1"/>
    <col min="7" max="7" width="6.4257812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4.710937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41</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425</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16</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1"/>
      <c r="F12" s="301"/>
      <c r="G12" s="304"/>
      <c r="H12" s="318"/>
      <c r="I12" s="318"/>
      <c r="J12" s="318"/>
      <c r="K12" s="318"/>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53.25" customHeight="1" x14ac:dyDescent="0.25">
      <c r="A13" s="360" t="s">
        <v>101</v>
      </c>
      <c r="B13" s="360" t="s">
        <v>102</v>
      </c>
      <c r="C13" s="408" t="s">
        <v>103</v>
      </c>
      <c r="D13" s="93" t="s">
        <v>104</v>
      </c>
      <c r="E13" s="93" t="s">
        <v>426</v>
      </c>
      <c r="F13" s="86" t="s">
        <v>514</v>
      </c>
      <c r="G13" s="88">
        <v>0.09</v>
      </c>
      <c r="H13" s="36"/>
      <c r="I13" s="37"/>
      <c r="J13" s="37">
        <v>0.5</v>
      </c>
      <c r="K13" s="38">
        <v>0.5</v>
      </c>
      <c r="L13" s="6"/>
      <c r="M13" s="21">
        <f>G13*H13</f>
        <v>0</v>
      </c>
      <c r="N13" s="27"/>
      <c r="O13" s="44"/>
      <c r="P13" s="6"/>
      <c r="Q13" s="21">
        <f>G13*I13</f>
        <v>0</v>
      </c>
      <c r="R13" s="27"/>
      <c r="S13" s="44"/>
      <c r="T13" s="33"/>
      <c r="U13" s="21">
        <f>G13*J13</f>
        <v>4.4999999999999998E-2</v>
      </c>
      <c r="V13" s="27">
        <v>4.4999999999999998E-2</v>
      </c>
      <c r="W13" s="44" t="s">
        <v>739</v>
      </c>
      <c r="X13" s="33"/>
      <c r="Y13" s="21">
        <f>G13*K13</f>
        <v>4.4999999999999998E-2</v>
      </c>
      <c r="Z13" s="27"/>
      <c r="AA13" s="44"/>
      <c r="AB13" s="33"/>
      <c r="AC13" s="48">
        <f>N13+R13+V13+Z13</f>
        <v>4.4999999999999998E-2</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46.5" customHeight="1" x14ac:dyDescent="0.25">
      <c r="A14" s="351"/>
      <c r="B14" s="351"/>
      <c r="C14" s="368"/>
      <c r="D14" s="376" t="s">
        <v>105</v>
      </c>
      <c r="E14" s="93" t="s">
        <v>427</v>
      </c>
      <c r="F14" s="82" t="s">
        <v>554</v>
      </c>
      <c r="G14" s="88">
        <v>0.09</v>
      </c>
      <c r="H14" s="178"/>
      <c r="I14" s="138">
        <v>1</v>
      </c>
      <c r="J14" s="138"/>
      <c r="K14" s="179"/>
      <c r="L14" s="6"/>
      <c r="M14" s="22">
        <f t="shared" ref="M14:M24" si="0">G14*H14</f>
        <v>0</v>
      </c>
      <c r="N14" s="55"/>
      <c r="O14" s="56"/>
      <c r="P14" s="6"/>
      <c r="Q14" s="22">
        <f t="shared" ref="Q14:Q24" si="1">G14*I14</f>
        <v>0.09</v>
      </c>
      <c r="R14" s="55">
        <v>0.09</v>
      </c>
      <c r="S14" s="56" t="s">
        <v>741</v>
      </c>
      <c r="T14" s="33"/>
      <c r="U14" s="22">
        <f t="shared" ref="U14:U24" si="2">G14*J14</f>
        <v>0</v>
      </c>
      <c r="V14" s="55"/>
      <c r="W14" s="56"/>
      <c r="X14" s="33"/>
      <c r="Y14" s="22">
        <f t="shared" ref="Y14:Y24" si="3">G14*K14</f>
        <v>0</v>
      </c>
      <c r="Z14" s="55"/>
      <c r="AA14" s="56"/>
      <c r="AB14" s="33"/>
      <c r="AC14" s="49">
        <f t="shared" ref="AC14:AC24" si="4">N14+R14+V14+Z14</f>
        <v>0.09</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35.25" customHeight="1" x14ac:dyDescent="0.25">
      <c r="A15" s="351"/>
      <c r="B15" s="351"/>
      <c r="C15" s="368"/>
      <c r="D15" s="377"/>
      <c r="E15" s="93" t="s">
        <v>428</v>
      </c>
      <c r="F15" s="86" t="s">
        <v>514</v>
      </c>
      <c r="G15" s="88">
        <v>0.09</v>
      </c>
      <c r="H15" s="178"/>
      <c r="I15" s="138"/>
      <c r="J15" s="138">
        <v>0.5</v>
      </c>
      <c r="K15" s="179">
        <v>0.5</v>
      </c>
      <c r="L15" s="6"/>
      <c r="M15" s="22">
        <f t="shared" si="0"/>
        <v>0</v>
      </c>
      <c r="N15" s="55"/>
      <c r="O15" s="56"/>
      <c r="P15" s="6"/>
      <c r="Q15" s="22">
        <f t="shared" si="1"/>
        <v>0</v>
      </c>
      <c r="R15" s="55"/>
      <c r="S15" s="56"/>
      <c r="T15" s="33"/>
      <c r="U15" s="22">
        <f t="shared" si="2"/>
        <v>4.4999999999999998E-2</v>
      </c>
      <c r="V15" s="55"/>
      <c r="W15" s="56"/>
      <c r="X15" s="33"/>
      <c r="Y15" s="22">
        <f t="shared" si="3"/>
        <v>4.4999999999999998E-2</v>
      </c>
      <c r="Z15" s="55"/>
      <c r="AA15" s="56"/>
      <c r="AB15" s="33"/>
      <c r="AC15" s="49">
        <f t="shared" si="4"/>
        <v>0</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42.75" customHeight="1" x14ac:dyDescent="0.25">
      <c r="A16" s="351"/>
      <c r="B16" s="351"/>
      <c r="C16" s="368"/>
      <c r="D16" s="93" t="s">
        <v>106</v>
      </c>
      <c r="E16" s="93" t="s">
        <v>106</v>
      </c>
      <c r="F16" s="86" t="s">
        <v>471</v>
      </c>
      <c r="G16" s="88">
        <v>0.09</v>
      </c>
      <c r="H16" s="57">
        <v>0.25</v>
      </c>
      <c r="I16" s="58">
        <v>0.25</v>
      </c>
      <c r="J16" s="58">
        <v>0.25</v>
      </c>
      <c r="K16" s="59">
        <v>0.25</v>
      </c>
      <c r="L16" s="6"/>
      <c r="M16" s="22">
        <f t="shared" si="0"/>
        <v>2.2499999999999999E-2</v>
      </c>
      <c r="N16" s="55">
        <v>2.3E-2</v>
      </c>
      <c r="O16" s="56" t="s">
        <v>740</v>
      </c>
      <c r="P16" s="6"/>
      <c r="Q16" s="22">
        <f t="shared" si="1"/>
        <v>2.2499999999999999E-2</v>
      </c>
      <c r="R16" s="55">
        <v>2.3E-2</v>
      </c>
      <c r="S16" s="56" t="s">
        <v>740</v>
      </c>
      <c r="T16" s="33"/>
      <c r="U16" s="22">
        <f t="shared" si="2"/>
        <v>2.2499999999999999E-2</v>
      </c>
      <c r="V16" s="55"/>
      <c r="W16" s="56"/>
      <c r="X16" s="33"/>
      <c r="Y16" s="22">
        <f t="shared" si="3"/>
        <v>2.2499999999999999E-2</v>
      </c>
      <c r="Z16" s="55"/>
      <c r="AA16" s="56"/>
      <c r="AB16" s="33"/>
      <c r="AC16" s="49">
        <f t="shared" si="4"/>
        <v>4.5999999999999999E-2</v>
      </c>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ht="53.25" customHeight="1" x14ac:dyDescent="0.25">
      <c r="A17" s="351"/>
      <c r="B17" s="351"/>
      <c r="C17" s="124" t="s">
        <v>107</v>
      </c>
      <c r="D17" s="93" t="s">
        <v>429</v>
      </c>
      <c r="E17" s="93" t="s">
        <v>430</v>
      </c>
      <c r="F17" s="86" t="s">
        <v>556</v>
      </c>
      <c r="G17" s="88">
        <v>0.09</v>
      </c>
      <c r="H17" s="57">
        <v>0.25</v>
      </c>
      <c r="I17" s="58">
        <v>0.25</v>
      </c>
      <c r="J17" s="58">
        <v>0.25</v>
      </c>
      <c r="K17" s="59">
        <v>0.25</v>
      </c>
      <c r="L17" s="6"/>
      <c r="M17" s="22">
        <f t="shared" si="0"/>
        <v>2.2499999999999999E-2</v>
      </c>
      <c r="N17" s="26">
        <v>2.3E-2</v>
      </c>
      <c r="O17" s="45" t="s">
        <v>742</v>
      </c>
      <c r="P17" s="6"/>
      <c r="Q17" s="22">
        <f t="shared" si="1"/>
        <v>2.2499999999999999E-2</v>
      </c>
      <c r="R17" s="26">
        <v>2.3E-2</v>
      </c>
      <c r="S17" s="45" t="s">
        <v>790</v>
      </c>
      <c r="T17" s="34"/>
      <c r="U17" s="22">
        <f t="shared" si="2"/>
        <v>2.2499999999999999E-2</v>
      </c>
      <c r="V17" s="26"/>
      <c r="W17" s="45"/>
      <c r="X17" s="34"/>
      <c r="Y17" s="22">
        <f t="shared" si="3"/>
        <v>2.2499999999999999E-2</v>
      </c>
      <c r="Z17" s="26"/>
      <c r="AA17" s="45"/>
      <c r="AB17" s="34"/>
      <c r="AC17" s="49">
        <f t="shared" si="4"/>
        <v>4.5999999999999999E-2</v>
      </c>
      <c r="AD17" s="3"/>
      <c r="AE17" s="4"/>
      <c r="AF17" s="4"/>
      <c r="AG17" s="4"/>
      <c r="AH17" s="4"/>
      <c r="AI17" s="4"/>
      <c r="AJ17" s="4"/>
      <c r="AK17" s="4"/>
      <c r="AL17" s="4"/>
      <c r="AM17" s="4"/>
      <c r="AN17" s="4"/>
      <c r="AO17" s="4"/>
      <c r="AP17" s="4"/>
      <c r="AQ17" s="4"/>
      <c r="AR17" s="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47.25" customHeight="1" x14ac:dyDescent="0.25">
      <c r="A18" s="351"/>
      <c r="B18" s="351"/>
      <c r="C18" s="124" t="s">
        <v>108</v>
      </c>
      <c r="D18" s="93" t="s">
        <v>432</v>
      </c>
      <c r="E18" s="93" t="s">
        <v>431</v>
      </c>
      <c r="F18" s="86" t="s">
        <v>482</v>
      </c>
      <c r="G18" s="88">
        <v>0.09</v>
      </c>
      <c r="H18" s="57">
        <v>0.5</v>
      </c>
      <c r="I18" s="58"/>
      <c r="J18" s="58"/>
      <c r="K18" s="59">
        <v>0.5</v>
      </c>
      <c r="L18" s="6"/>
      <c r="M18" s="22">
        <f t="shared" si="0"/>
        <v>4.4999999999999998E-2</v>
      </c>
      <c r="N18" s="26"/>
      <c r="O18" s="45"/>
      <c r="P18" s="6"/>
      <c r="Q18" s="22">
        <f t="shared" si="1"/>
        <v>0</v>
      </c>
      <c r="R18" s="26"/>
      <c r="S18" s="45"/>
      <c r="T18" s="34"/>
      <c r="U18" s="22">
        <f t="shared" si="2"/>
        <v>0</v>
      </c>
      <c r="V18" s="26"/>
      <c r="W18" s="45"/>
      <c r="X18" s="34"/>
      <c r="Y18" s="22">
        <f t="shared" si="3"/>
        <v>4.4999999999999998E-2</v>
      </c>
      <c r="Z18" s="26"/>
      <c r="AA18" s="45"/>
      <c r="AB18" s="34"/>
      <c r="AC18" s="49">
        <f t="shared" si="4"/>
        <v>0</v>
      </c>
      <c r="AD18" s="3"/>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45.75" customHeight="1" x14ac:dyDescent="0.25">
      <c r="A19" s="351"/>
      <c r="B19" s="351"/>
      <c r="C19" s="399" t="s">
        <v>110</v>
      </c>
      <c r="D19" s="376" t="s">
        <v>111</v>
      </c>
      <c r="E19" s="93" t="s">
        <v>433</v>
      </c>
      <c r="F19" s="82" t="s">
        <v>556</v>
      </c>
      <c r="G19" s="88">
        <v>0.09</v>
      </c>
      <c r="H19" s="41"/>
      <c r="I19" s="39"/>
      <c r="J19" s="42">
        <v>0.5</v>
      </c>
      <c r="K19" s="43">
        <v>0.5</v>
      </c>
      <c r="L19" s="6"/>
      <c r="M19" s="22">
        <f t="shared" si="0"/>
        <v>0</v>
      </c>
      <c r="N19" s="26"/>
      <c r="O19" s="45"/>
      <c r="P19" s="6"/>
      <c r="Q19" s="22">
        <f t="shared" si="1"/>
        <v>0</v>
      </c>
      <c r="R19" s="26"/>
      <c r="S19" s="45"/>
      <c r="T19" s="34"/>
      <c r="U19" s="22">
        <f t="shared" si="2"/>
        <v>4.4999999999999998E-2</v>
      </c>
      <c r="V19" s="26"/>
      <c r="W19" s="45"/>
      <c r="X19" s="34"/>
      <c r="Y19" s="22">
        <f t="shared" si="3"/>
        <v>4.4999999999999998E-2</v>
      </c>
      <c r="Z19" s="26"/>
      <c r="AA19" s="45"/>
      <c r="AB19" s="34"/>
      <c r="AC19" s="49">
        <f t="shared" si="4"/>
        <v>0</v>
      </c>
      <c r="AD19" s="3"/>
      <c r="AE19" s="4"/>
      <c r="AF19" s="4"/>
      <c r="AG19" s="4"/>
      <c r="AH19" s="4"/>
      <c r="AI19" s="4"/>
      <c r="AJ19" s="4"/>
      <c r="AK19" s="4"/>
      <c r="AL19" s="4"/>
      <c r="AM19" s="4"/>
      <c r="AN19" s="4"/>
      <c r="AO19" s="4"/>
      <c r="AP19" s="4"/>
      <c r="AQ19" s="4"/>
      <c r="AR19" s="4"/>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35.25" customHeight="1" x14ac:dyDescent="0.25">
      <c r="A20" s="351"/>
      <c r="B20" s="351"/>
      <c r="C20" s="399"/>
      <c r="D20" s="377"/>
      <c r="E20" s="93" t="s">
        <v>434</v>
      </c>
      <c r="F20" s="82" t="s">
        <v>516</v>
      </c>
      <c r="G20" s="88">
        <v>0.09</v>
      </c>
      <c r="H20" s="41">
        <v>0.5</v>
      </c>
      <c r="I20" s="39"/>
      <c r="J20" s="42"/>
      <c r="K20" s="43">
        <v>0.5</v>
      </c>
      <c r="L20" s="6"/>
      <c r="M20" s="22">
        <f t="shared" si="0"/>
        <v>4.4999999999999998E-2</v>
      </c>
      <c r="N20" s="26"/>
      <c r="O20" s="45"/>
      <c r="P20" s="6"/>
      <c r="Q20" s="22">
        <f t="shared" si="1"/>
        <v>0</v>
      </c>
      <c r="R20" s="26"/>
      <c r="S20" s="45"/>
      <c r="T20" s="34"/>
      <c r="U20" s="22">
        <f t="shared" si="2"/>
        <v>0</v>
      </c>
      <c r="V20" s="26"/>
      <c r="W20" s="45"/>
      <c r="X20" s="34"/>
      <c r="Y20" s="22">
        <f t="shared" si="3"/>
        <v>4.4999999999999998E-2</v>
      </c>
      <c r="Z20" s="26"/>
      <c r="AA20" s="45"/>
      <c r="AB20" s="34"/>
      <c r="AC20" s="49">
        <f t="shared" si="4"/>
        <v>0</v>
      </c>
      <c r="AD20" s="3"/>
      <c r="AE20" s="4"/>
      <c r="AF20" s="4"/>
      <c r="AG20" s="4"/>
      <c r="AH20" s="4"/>
      <c r="AI20" s="4"/>
      <c r="AJ20" s="4"/>
      <c r="AK20" s="4"/>
      <c r="AL20" s="4"/>
      <c r="AM20" s="4"/>
      <c r="AN20" s="4"/>
      <c r="AO20" s="4"/>
      <c r="AP20" s="4"/>
      <c r="AQ20" s="4"/>
      <c r="AR20" s="4"/>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59.25" customHeight="1" x14ac:dyDescent="0.25">
      <c r="A21" s="351"/>
      <c r="B21" s="351"/>
      <c r="C21" s="355" t="s">
        <v>112</v>
      </c>
      <c r="D21" s="95" t="s">
        <v>113</v>
      </c>
      <c r="E21" s="95" t="s">
        <v>435</v>
      </c>
      <c r="F21" s="86" t="s">
        <v>482</v>
      </c>
      <c r="G21" s="88">
        <v>0.09</v>
      </c>
      <c r="H21" s="41">
        <v>0.25</v>
      </c>
      <c r="I21" s="39">
        <v>0.25</v>
      </c>
      <c r="J21" s="42">
        <v>0.25</v>
      </c>
      <c r="K21" s="43">
        <v>0.25</v>
      </c>
      <c r="L21" s="6"/>
      <c r="M21" s="22">
        <f t="shared" si="0"/>
        <v>2.2499999999999999E-2</v>
      </c>
      <c r="N21" s="26">
        <v>2.3E-2</v>
      </c>
      <c r="O21" s="45" t="s">
        <v>743</v>
      </c>
      <c r="P21" s="6"/>
      <c r="Q21" s="22">
        <f t="shared" si="1"/>
        <v>2.2499999999999999E-2</v>
      </c>
      <c r="R21" s="26"/>
      <c r="S21" s="45"/>
      <c r="T21" s="34"/>
      <c r="U21" s="22">
        <f t="shared" si="2"/>
        <v>2.2499999999999999E-2</v>
      </c>
      <c r="V21" s="26"/>
      <c r="W21" s="45"/>
      <c r="X21" s="34"/>
      <c r="Y21" s="22">
        <f t="shared" si="3"/>
        <v>2.2499999999999999E-2</v>
      </c>
      <c r="Z21" s="26"/>
      <c r="AA21" s="45"/>
      <c r="AB21" s="34"/>
      <c r="AC21" s="49">
        <f t="shared" si="4"/>
        <v>2.3E-2</v>
      </c>
      <c r="AD21" s="3"/>
      <c r="AE21" s="4"/>
      <c r="AF21" s="4"/>
      <c r="AG21" s="4"/>
      <c r="AH21" s="4"/>
      <c r="AI21" s="4"/>
      <c r="AJ21" s="4"/>
      <c r="AK21" s="4"/>
      <c r="AL21" s="4"/>
      <c r="AM21" s="4"/>
      <c r="AN21" s="4"/>
      <c r="AO21" s="4"/>
      <c r="AP21" s="4"/>
      <c r="AQ21" s="4"/>
      <c r="AR21" s="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62.25" customHeight="1" x14ac:dyDescent="0.25">
      <c r="A22" s="351"/>
      <c r="B22" s="351"/>
      <c r="C22" s="356"/>
      <c r="D22" s="95" t="s">
        <v>114</v>
      </c>
      <c r="E22" s="95" t="s">
        <v>436</v>
      </c>
      <c r="F22" s="83" t="s">
        <v>514</v>
      </c>
      <c r="G22" s="88">
        <v>0.09</v>
      </c>
      <c r="H22" s="41"/>
      <c r="I22" s="39"/>
      <c r="J22" s="42">
        <v>0.5</v>
      </c>
      <c r="K22" s="43">
        <v>0.5</v>
      </c>
      <c r="L22" s="6"/>
      <c r="M22" s="22">
        <f t="shared" si="0"/>
        <v>0</v>
      </c>
      <c r="N22" s="26"/>
      <c r="O22" s="45"/>
      <c r="P22" s="6"/>
      <c r="Q22" s="22">
        <f t="shared" si="1"/>
        <v>0</v>
      </c>
      <c r="R22" s="26"/>
      <c r="S22" s="45"/>
      <c r="T22" s="34"/>
      <c r="U22" s="22">
        <f t="shared" si="2"/>
        <v>4.4999999999999998E-2</v>
      </c>
      <c r="V22" s="26"/>
      <c r="W22" s="45"/>
      <c r="X22" s="34"/>
      <c r="Y22" s="22">
        <f t="shared" si="3"/>
        <v>4.4999999999999998E-2</v>
      </c>
      <c r="Z22" s="26"/>
      <c r="AA22" s="45"/>
      <c r="AB22" s="34"/>
      <c r="AC22" s="49">
        <f t="shared" si="4"/>
        <v>0</v>
      </c>
      <c r="AD22" s="3"/>
      <c r="AE22" s="4"/>
      <c r="AF22" s="4"/>
      <c r="AG22" s="4"/>
      <c r="AH22" s="4"/>
      <c r="AI22" s="4"/>
      <c r="AJ22" s="4"/>
      <c r="AK22" s="4"/>
      <c r="AL22" s="4"/>
      <c r="AM22" s="4"/>
      <c r="AN22" s="4"/>
      <c r="AO22" s="4"/>
      <c r="AP22" s="4"/>
      <c r="AQ22" s="4"/>
      <c r="AR22" s="4"/>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ht="50.25" customHeight="1" x14ac:dyDescent="0.25">
      <c r="A23" s="351"/>
      <c r="B23" s="351"/>
      <c r="C23" s="356"/>
      <c r="D23" s="95" t="s">
        <v>437</v>
      </c>
      <c r="E23" s="95" t="s">
        <v>437</v>
      </c>
      <c r="F23" s="86" t="s">
        <v>482</v>
      </c>
      <c r="G23" s="88">
        <v>0.1</v>
      </c>
      <c r="H23" s="41">
        <v>0.25</v>
      </c>
      <c r="I23" s="39">
        <v>0.25</v>
      </c>
      <c r="J23" s="39">
        <v>0.25</v>
      </c>
      <c r="K23" s="40">
        <v>0.25</v>
      </c>
      <c r="L23" s="6"/>
      <c r="M23" s="22">
        <f t="shared" si="0"/>
        <v>2.5000000000000001E-2</v>
      </c>
      <c r="N23" s="26">
        <v>2.5000000000000001E-2</v>
      </c>
      <c r="O23" s="45" t="s">
        <v>743</v>
      </c>
      <c r="P23" s="6"/>
      <c r="Q23" s="22">
        <f t="shared" si="1"/>
        <v>2.5000000000000001E-2</v>
      </c>
      <c r="R23" s="26"/>
      <c r="S23" s="45"/>
      <c r="T23" s="34"/>
      <c r="U23" s="22">
        <f t="shared" si="2"/>
        <v>2.5000000000000001E-2</v>
      </c>
      <c r="V23" s="26"/>
      <c r="W23" s="45"/>
      <c r="X23" s="34"/>
      <c r="Y23" s="22">
        <f t="shared" si="3"/>
        <v>2.5000000000000001E-2</v>
      </c>
      <c r="Z23" s="26"/>
      <c r="AA23" s="45"/>
      <c r="AB23" s="34"/>
      <c r="AC23" s="49">
        <f t="shared" si="4"/>
        <v>2.5000000000000001E-2</v>
      </c>
      <c r="AD23" s="3"/>
      <c r="AE23" s="4"/>
      <c r="AF23" s="4"/>
      <c r="AG23" s="4"/>
      <c r="AH23" s="4"/>
      <c r="AI23" s="4"/>
      <c r="AJ23" s="4"/>
      <c r="AK23" s="4"/>
      <c r="AL23" s="4"/>
      <c r="AM23" s="4"/>
      <c r="AN23" s="4"/>
      <c r="AO23" s="4"/>
      <c r="AP23" s="4"/>
      <c r="AQ23" s="4"/>
      <c r="AR23" s="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ht="35.25" customHeight="1" thickBot="1" x14ac:dyDescent="0.3">
      <c r="A24" s="79"/>
      <c r="B24" s="80"/>
      <c r="C24" s="77"/>
      <c r="D24" s="77"/>
      <c r="E24" s="78"/>
      <c r="F24" s="81"/>
      <c r="G24" s="87"/>
      <c r="H24" s="67"/>
      <c r="I24" s="64"/>
      <c r="J24" s="64"/>
      <c r="K24" s="65"/>
      <c r="L24" s="6"/>
      <c r="M24" s="32">
        <f t="shared" si="0"/>
        <v>0</v>
      </c>
      <c r="N24" s="26"/>
      <c r="O24" s="45"/>
      <c r="P24" s="6"/>
      <c r="Q24" s="32">
        <f t="shared" si="1"/>
        <v>0</v>
      </c>
      <c r="R24" s="26"/>
      <c r="S24" s="45"/>
      <c r="T24" s="34"/>
      <c r="U24" s="32">
        <f t="shared" si="2"/>
        <v>0</v>
      </c>
      <c r="V24" s="26"/>
      <c r="W24" s="45"/>
      <c r="X24" s="34"/>
      <c r="Y24" s="32">
        <f t="shared" si="3"/>
        <v>0</v>
      </c>
      <c r="Z24" s="26"/>
      <c r="AA24" s="45"/>
      <c r="AB24" s="34"/>
      <c r="AC24" s="68">
        <f t="shared" si="4"/>
        <v>0</v>
      </c>
      <c r="AD24" s="3"/>
      <c r="AE24" s="4"/>
      <c r="AF24" s="4"/>
      <c r="AG24" s="4"/>
      <c r="AH24" s="4"/>
      <c r="AI24" s="4"/>
      <c r="AJ24" s="4"/>
      <c r="AK24" s="4"/>
      <c r="AL24" s="4"/>
      <c r="AM24" s="4"/>
      <c r="AN24" s="4"/>
      <c r="AO24" s="4"/>
      <c r="AP24" s="4"/>
      <c r="AQ24" s="4"/>
      <c r="AR24" s="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28.5" customHeight="1" thickBot="1" x14ac:dyDescent="0.3">
      <c r="A25" s="70"/>
      <c r="B25" s="51"/>
      <c r="C25" s="54"/>
      <c r="D25" s="51"/>
      <c r="E25" s="51"/>
      <c r="F25" s="51"/>
      <c r="G25" s="66">
        <f>SUM(G13:G24)</f>
        <v>0.99999999999999978</v>
      </c>
      <c r="H25" s="29"/>
      <c r="I25" s="29"/>
      <c r="J25" s="29"/>
      <c r="K25" s="10"/>
      <c r="L25" s="6"/>
      <c r="M25" s="150">
        <f>SUM(M13:M24)</f>
        <v>0.1825</v>
      </c>
      <c r="N25" s="28">
        <f>SUM(N13:N24)</f>
        <v>9.4E-2</v>
      </c>
      <c r="O25" s="25"/>
      <c r="P25" s="6"/>
      <c r="Q25" s="150">
        <f>SUM(Q13:Q24)</f>
        <v>0.18249999999999997</v>
      </c>
      <c r="R25" s="35">
        <f>SUM(R13:R24)</f>
        <v>0.13599999999999998</v>
      </c>
      <c r="S25" s="25"/>
      <c r="T25" s="4"/>
      <c r="U25" s="150">
        <f>SUM(U13:U24)</f>
        <v>0.27250000000000002</v>
      </c>
      <c r="V25" s="35">
        <f>SUM(V13:V24)</f>
        <v>4.4999999999999998E-2</v>
      </c>
      <c r="W25" s="25"/>
      <c r="X25" s="4"/>
      <c r="Y25" s="150">
        <f>SUM(Y13:Y24)</f>
        <v>0.36249999999999999</v>
      </c>
      <c r="Z25" s="35">
        <f>SUM(Z13:Z24)</f>
        <v>0</v>
      </c>
      <c r="AA25" s="25"/>
      <c r="AB25" s="34"/>
      <c r="AC25" s="69">
        <f>SUM(AC13:AC24)</f>
        <v>0.27499999999999997</v>
      </c>
      <c r="AD25" s="47"/>
      <c r="AE25" s="4"/>
      <c r="AF25" s="4"/>
      <c r="AG25" s="4"/>
      <c r="AH25" s="4"/>
      <c r="AI25" s="4"/>
      <c r="AJ25" s="4"/>
      <c r="AK25" s="4"/>
      <c r="AL25" s="4"/>
      <c r="AM25" s="4"/>
      <c r="AN25" s="4"/>
      <c r="AO25" s="4"/>
      <c r="AP25" s="4"/>
      <c r="AQ25" s="4"/>
      <c r="AR25" s="4"/>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sheetData>
  <mergeCells count="43">
    <mergeCell ref="D19:D20"/>
    <mergeCell ref="K11:K12"/>
    <mergeCell ref="M11:M12"/>
    <mergeCell ref="N11:O11"/>
    <mergeCell ref="D14:D15"/>
    <mergeCell ref="D8:D12"/>
    <mergeCell ref="E8:E12"/>
    <mergeCell ref="F8:F12"/>
    <mergeCell ref="G8:G12"/>
    <mergeCell ref="Q10:S10"/>
    <mergeCell ref="Q11:Q12"/>
    <mergeCell ref="R11:S11"/>
    <mergeCell ref="H8:K10"/>
    <mergeCell ref="M8:AC8"/>
    <mergeCell ref="M10:O10"/>
    <mergeCell ref="U10:W10"/>
    <mergeCell ref="Y10:AA10"/>
    <mergeCell ref="AC10:AC12"/>
    <mergeCell ref="U11:U12"/>
    <mergeCell ref="V11:W11"/>
    <mergeCell ref="Y11:Y12"/>
    <mergeCell ref="Z11:AA11"/>
    <mergeCell ref="J11:J12"/>
    <mergeCell ref="H11:H12"/>
    <mergeCell ref="I11:I12"/>
    <mergeCell ref="H1:K1"/>
    <mergeCell ref="H2:K2"/>
    <mergeCell ref="B3:G3"/>
    <mergeCell ref="H3:K3"/>
    <mergeCell ref="A4:P4"/>
    <mergeCell ref="A1:A3"/>
    <mergeCell ref="B1:G2"/>
    <mergeCell ref="B13:B23"/>
    <mergeCell ref="A13:A23"/>
    <mergeCell ref="C21:C23"/>
    <mergeCell ref="B5:C5"/>
    <mergeCell ref="B6:C6"/>
    <mergeCell ref="A8:C10"/>
    <mergeCell ref="C19:C20"/>
    <mergeCell ref="C13:C16"/>
    <mergeCell ref="A11:A12"/>
    <mergeCell ref="B11:B12"/>
    <mergeCell ref="C11:C12"/>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71CA-80EB-4F4D-B170-D046FDD74111}">
  <sheetPr>
    <tabColor theme="3" tint="0.59999389629810485"/>
  </sheetPr>
  <dimension ref="A1:BU51"/>
  <sheetViews>
    <sheetView topLeftCell="E31" zoomScale="68" zoomScaleNormal="68" workbookViewId="0">
      <selection activeCell="W52" sqref="W52:Y52"/>
    </sheetView>
  </sheetViews>
  <sheetFormatPr baseColWidth="10" defaultRowHeight="11.25" x14ac:dyDescent="0.25"/>
  <cols>
    <col min="1" max="1" width="28" style="1" customWidth="1"/>
    <col min="2" max="2" width="24.5703125" style="1" customWidth="1"/>
    <col min="3" max="3" width="38.85546875" style="1" customWidth="1"/>
    <col min="4" max="4" width="52.5703125" style="1" customWidth="1"/>
    <col min="5" max="5" width="56.85546875" style="1" customWidth="1"/>
    <col min="6" max="6" width="13.5703125" style="1" customWidth="1"/>
    <col min="7" max="7" width="11.85546875" style="1" hidden="1" customWidth="1"/>
    <col min="8" max="11" width="10.5703125" style="1" customWidth="1"/>
    <col min="12" max="12" width="1.140625" style="1" customWidth="1"/>
    <col min="13" max="13" width="12.7109375" style="1" customWidth="1"/>
    <col min="14" max="14" width="14" style="1" customWidth="1"/>
    <col min="15" max="15" width="44.7109375" style="1" customWidth="1"/>
    <col min="16" max="16" width="0.7109375" style="1" customWidth="1"/>
    <col min="17" max="17" width="12.7109375" style="1" customWidth="1"/>
    <col min="18" max="18" width="14" style="1" customWidth="1"/>
    <col min="19" max="19" width="44.7109375" style="1" customWidth="1"/>
    <col min="20" max="20" width="0.7109375" style="1" customWidth="1"/>
    <col min="21" max="21" width="12.7109375" style="1" customWidth="1"/>
    <col min="22" max="22" width="14" style="1" customWidth="1"/>
    <col min="23" max="23" width="44.7109375" style="1" customWidth="1"/>
    <col min="24" max="24" width="0.7109375" style="1" customWidth="1"/>
    <col min="25" max="25" width="12.7109375" style="1" customWidth="1"/>
    <col min="26" max="26" width="14" style="1" customWidth="1"/>
    <col min="27" max="27" width="44.7109375" style="1" customWidth="1"/>
    <col min="28" max="28" width="1.7109375" style="1" customWidth="1"/>
    <col min="29" max="29" width="13.140625" style="1" customWidth="1"/>
    <col min="30" max="32" width="4.28515625" style="1" customWidth="1"/>
    <col min="33" max="57" width="11.42578125" style="1"/>
    <col min="58" max="60" width="20.7109375" style="1" customWidth="1"/>
    <col min="61" max="62" width="23.28515625" style="1" customWidth="1"/>
    <col min="63" max="63" width="20.28515625" style="1" customWidth="1"/>
    <col min="64" max="64" width="22.28515625" style="1" customWidth="1"/>
    <col min="65" max="68" width="5.7109375" style="1" customWidth="1"/>
    <col min="69" max="69" width="15.42578125" style="1" customWidth="1"/>
    <col min="70" max="70" width="17.85546875" style="1" customWidth="1"/>
    <col min="71" max="71" width="20.7109375" style="1" customWidth="1"/>
    <col min="72" max="72" width="9.5703125" style="1" customWidth="1"/>
    <col min="73" max="73" width="10.140625" style="1" customWidth="1"/>
    <col min="74" max="74" width="12.7109375" style="1" customWidth="1"/>
    <col min="75" max="75" width="11.28515625" style="1" bestFit="1" customWidth="1"/>
    <col min="76" max="76" width="14.28515625" style="1" bestFit="1" customWidth="1"/>
    <col min="77" max="77" width="8.7109375" style="1" bestFit="1" customWidth="1"/>
    <col min="78" max="78" width="11.42578125" style="1"/>
    <col min="79" max="79" width="11.7109375" style="1" bestFit="1" customWidth="1"/>
    <col min="80" max="313" width="11.42578125" style="1"/>
    <col min="314" max="316" width="20.7109375" style="1" customWidth="1"/>
    <col min="317" max="318" width="23.28515625" style="1" customWidth="1"/>
    <col min="319" max="319" width="20.28515625" style="1" customWidth="1"/>
    <col min="320" max="320" width="22.28515625" style="1" customWidth="1"/>
    <col min="321" max="324" width="5.7109375" style="1" customWidth="1"/>
    <col min="325" max="325" width="15.42578125" style="1" customWidth="1"/>
    <col min="326" max="326" width="17.85546875" style="1" customWidth="1"/>
    <col min="327" max="327" width="20.7109375" style="1" customWidth="1"/>
    <col min="328" max="328" width="9.5703125" style="1" customWidth="1"/>
    <col min="329" max="329" width="10.140625" style="1" customWidth="1"/>
    <col min="330" max="330" width="12.7109375" style="1" customWidth="1"/>
    <col min="331" max="331" width="11.28515625" style="1" bestFit="1" customWidth="1"/>
    <col min="332" max="332" width="14.28515625" style="1" bestFit="1" customWidth="1"/>
    <col min="333" max="333" width="8.7109375" style="1" bestFit="1" customWidth="1"/>
    <col min="334" max="334" width="11.42578125" style="1"/>
    <col min="335" max="335" width="11.7109375" style="1" bestFit="1" customWidth="1"/>
    <col min="336" max="569" width="11.42578125" style="1"/>
    <col min="570" max="572" width="20.7109375" style="1" customWidth="1"/>
    <col min="573" max="574" width="23.28515625" style="1" customWidth="1"/>
    <col min="575" max="575" width="20.28515625" style="1" customWidth="1"/>
    <col min="576" max="576" width="22.28515625" style="1" customWidth="1"/>
    <col min="577" max="580" width="5.7109375" style="1" customWidth="1"/>
    <col min="581" max="581" width="15.42578125" style="1" customWidth="1"/>
    <col min="582" max="582" width="17.85546875" style="1" customWidth="1"/>
    <col min="583" max="583" width="20.7109375" style="1" customWidth="1"/>
    <col min="584" max="584" width="9.5703125" style="1" customWidth="1"/>
    <col min="585" max="585" width="10.140625" style="1" customWidth="1"/>
    <col min="586" max="586" width="12.7109375" style="1" customWidth="1"/>
    <col min="587" max="587" width="11.28515625" style="1" bestFit="1" customWidth="1"/>
    <col min="588" max="588" width="14.28515625" style="1" bestFit="1" customWidth="1"/>
    <col min="589" max="589" width="8.7109375" style="1" bestFit="1" customWidth="1"/>
    <col min="590" max="590" width="11.42578125" style="1"/>
    <col min="591" max="591" width="11.7109375" style="1" bestFit="1" customWidth="1"/>
    <col min="592" max="825" width="11.42578125" style="1"/>
    <col min="826" max="828" width="20.7109375" style="1" customWidth="1"/>
    <col min="829" max="830" width="23.28515625" style="1" customWidth="1"/>
    <col min="831" max="831" width="20.28515625" style="1" customWidth="1"/>
    <col min="832" max="832" width="22.28515625" style="1" customWidth="1"/>
    <col min="833" max="836" width="5.7109375" style="1" customWidth="1"/>
    <col min="837" max="837" width="15.42578125" style="1" customWidth="1"/>
    <col min="838" max="838" width="17.85546875" style="1" customWidth="1"/>
    <col min="839" max="839" width="20.7109375" style="1" customWidth="1"/>
    <col min="840" max="840" width="9.5703125" style="1" customWidth="1"/>
    <col min="841" max="841" width="10.140625" style="1" customWidth="1"/>
    <col min="842" max="842" width="12.7109375" style="1" customWidth="1"/>
    <col min="843" max="843" width="11.28515625" style="1" bestFit="1" customWidth="1"/>
    <col min="844" max="844" width="14.28515625" style="1" bestFit="1" customWidth="1"/>
    <col min="845" max="845" width="8.7109375" style="1" bestFit="1" customWidth="1"/>
    <col min="846" max="846" width="11.42578125" style="1"/>
    <col min="847" max="847" width="11.7109375" style="1" bestFit="1" customWidth="1"/>
    <col min="848" max="1081" width="11.42578125" style="1"/>
    <col min="1082" max="1084" width="20.7109375" style="1" customWidth="1"/>
    <col min="1085" max="1086" width="23.28515625" style="1" customWidth="1"/>
    <col min="1087" max="1087" width="20.28515625" style="1" customWidth="1"/>
    <col min="1088" max="1088" width="22.28515625" style="1" customWidth="1"/>
    <col min="1089" max="1092" width="5.7109375" style="1" customWidth="1"/>
    <col min="1093" max="1093" width="15.42578125" style="1" customWidth="1"/>
    <col min="1094" max="1094" width="17.85546875" style="1" customWidth="1"/>
    <col min="1095" max="1095" width="20.7109375" style="1" customWidth="1"/>
    <col min="1096" max="1096" width="9.5703125" style="1" customWidth="1"/>
    <col min="1097" max="1097" width="10.140625" style="1" customWidth="1"/>
    <col min="1098" max="1098" width="12.7109375" style="1" customWidth="1"/>
    <col min="1099" max="1099" width="11.28515625" style="1" bestFit="1" customWidth="1"/>
    <col min="1100" max="1100" width="14.28515625" style="1" bestFit="1" customWidth="1"/>
    <col min="1101" max="1101" width="8.7109375" style="1" bestFit="1" customWidth="1"/>
    <col min="1102" max="1102" width="11.42578125" style="1"/>
    <col min="1103" max="1103" width="11.7109375" style="1" bestFit="1" customWidth="1"/>
    <col min="1104" max="1337" width="11.42578125" style="1"/>
    <col min="1338" max="1340" width="20.7109375" style="1" customWidth="1"/>
    <col min="1341" max="1342" width="23.28515625" style="1" customWidth="1"/>
    <col min="1343" max="1343" width="20.28515625" style="1" customWidth="1"/>
    <col min="1344" max="1344" width="22.28515625" style="1" customWidth="1"/>
    <col min="1345" max="1348" width="5.7109375" style="1" customWidth="1"/>
    <col min="1349" max="1349" width="15.42578125" style="1" customWidth="1"/>
    <col min="1350" max="1350" width="17.85546875" style="1" customWidth="1"/>
    <col min="1351" max="1351" width="20.7109375" style="1" customWidth="1"/>
    <col min="1352" max="1352" width="9.5703125" style="1" customWidth="1"/>
    <col min="1353" max="1353" width="10.140625" style="1" customWidth="1"/>
    <col min="1354" max="1354" width="12.7109375" style="1" customWidth="1"/>
    <col min="1355" max="1355" width="11.28515625" style="1" bestFit="1" customWidth="1"/>
    <col min="1356" max="1356" width="14.28515625" style="1" bestFit="1" customWidth="1"/>
    <col min="1357" max="1357" width="8.7109375" style="1" bestFit="1" customWidth="1"/>
    <col min="1358" max="1358" width="11.42578125" style="1"/>
    <col min="1359" max="1359" width="11.7109375" style="1" bestFit="1" customWidth="1"/>
    <col min="1360" max="1593" width="11.42578125" style="1"/>
    <col min="1594" max="1596" width="20.7109375" style="1" customWidth="1"/>
    <col min="1597" max="1598" width="23.28515625" style="1" customWidth="1"/>
    <col min="1599" max="1599" width="20.28515625" style="1" customWidth="1"/>
    <col min="1600" max="1600" width="22.28515625" style="1" customWidth="1"/>
    <col min="1601" max="1604" width="5.7109375" style="1" customWidth="1"/>
    <col min="1605" max="1605" width="15.42578125" style="1" customWidth="1"/>
    <col min="1606" max="1606" width="17.85546875" style="1" customWidth="1"/>
    <col min="1607" max="1607" width="20.7109375" style="1" customWidth="1"/>
    <col min="1608" max="1608" width="9.5703125" style="1" customWidth="1"/>
    <col min="1609" max="1609" width="10.140625" style="1" customWidth="1"/>
    <col min="1610" max="1610" width="12.7109375" style="1" customWidth="1"/>
    <col min="1611" max="1611" width="11.28515625" style="1" bestFit="1" customWidth="1"/>
    <col min="1612" max="1612" width="14.28515625" style="1" bestFit="1" customWidth="1"/>
    <col min="1613" max="1613" width="8.7109375" style="1" bestFit="1" customWidth="1"/>
    <col min="1614" max="1614" width="11.42578125" style="1"/>
    <col min="1615" max="1615" width="11.7109375" style="1" bestFit="1" customWidth="1"/>
    <col min="1616" max="1849" width="11.42578125" style="1"/>
    <col min="1850" max="1852" width="20.7109375" style="1" customWidth="1"/>
    <col min="1853" max="1854" width="23.28515625" style="1" customWidth="1"/>
    <col min="1855" max="1855" width="20.28515625" style="1" customWidth="1"/>
    <col min="1856" max="1856" width="22.28515625" style="1" customWidth="1"/>
    <col min="1857" max="1860" width="5.7109375" style="1" customWidth="1"/>
    <col min="1861" max="1861" width="15.42578125" style="1" customWidth="1"/>
    <col min="1862" max="1862" width="17.85546875" style="1" customWidth="1"/>
    <col min="1863" max="1863" width="20.7109375" style="1" customWidth="1"/>
    <col min="1864" max="1864" width="9.5703125" style="1" customWidth="1"/>
    <col min="1865" max="1865" width="10.140625" style="1" customWidth="1"/>
    <col min="1866" max="1866" width="12.7109375" style="1" customWidth="1"/>
    <col min="1867" max="1867" width="11.28515625" style="1" bestFit="1" customWidth="1"/>
    <col min="1868" max="1868" width="14.28515625" style="1" bestFit="1" customWidth="1"/>
    <col min="1869" max="1869" width="8.7109375" style="1" bestFit="1" customWidth="1"/>
    <col min="1870" max="1870" width="11.42578125" style="1"/>
    <col min="1871" max="1871" width="11.7109375" style="1" bestFit="1" customWidth="1"/>
    <col min="1872" max="2105" width="11.42578125" style="1"/>
    <col min="2106" max="2108" width="20.7109375" style="1" customWidth="1"/>
    <col min="2109" max="2110" width="23.28515625" style="1" customWidth="1"/>
    <col min="2111" max="2111" width="20.28515625" style="1" customWidth="1"/>
    <col min="2112" max="2112" width="22.28515625" style="1" customWidth="1"/>
    <col min="2113" max="2116" width="5.7109375" style="1" customWidth="1"/>
    <col min="2117" max="2117" width="15.42578125" style="1" customWidth="1"/>
    <col min="2118" max="2118" width="17.85546875" style="1" customWidth="1"/>
    <col min="2119" max="2119" width="20.7109375" style="1" customWidth="1"/>
    <col min="2120" max="2120" width="9.5703125" style="1" customWidth="1"/>
    <col min="2121" max="2121" width="10.140625" style="1" customWidth="1"/>
    <col min="2122" max="2122" width="12.7109375" style="1" customWidth="1"/>
    <col min="2123" max="2123" width="11.28515625" style="1" bestFit="1" customWidth="1"/>
    <col min="2124" max="2124" width="14.28515625" style="1" bestFit="1" customWidth="1"/>
    <col min="2125" max="2125" width="8.7109375" style="1" bestFit="1" customWidth="1"/>
    <col min="2126" max="2126" width="11.42578125" style="1"/>
    <col min="2127" max="2127" width="11.7109375" style="1" bestFit="1" customWidth="1"/>
    <col min="2128" max="2361" width="11.42578125" style="1"/>
    <col min="2362" max="2364" width="20.7109375" style="1" customWidth="1"/>
    <col min="2365" max="2366" width="23.28515625" style="1" customWidth="1"/>
    <col min="2367" max="2367" width="20.28515625" style="1" customWidth="1"/>
    <col min="2368" max="2368" width="22.28515625" style="1" customWidth="1"/>
    <col min="2369" max="2372" width="5.7109375" style="1" customWidth="1"/>
    <col min="2373" max="2373" width="15.42578125" style="1" customWidth="1"/>
    <col min="2374" max="2374" width="17.85546875" style="1" customWidth="1"/>
    <col min="2375" max="2375" width="20.7109375" style="1" customWidth="1"/>
    <col min="2376" max="2376" width="9.5703125" style="1" customWidth="1"/>
    <col min="2377" max="2377" width="10.140625" style="1" customWidth="1"/>
    <col min="2378" max="2378" width="12.7109375" style="1" customWidth="1"/>
    <col min="2379" max="2379" width="11.28515625" style="1" bestFit="1" customWidth="1"/>
    <col min="2380" max="2380" width="14.28515625" style="1" bestFit="1" customWidth="1"/>
    <col min="2381" max="2381" width="8.7109375" style="1" bestFit="1" customWidth="1"/>
    <col min="2382" max="2382" width="11.42578125" style="1"/>
    <col min="2383" max="2383" width="11.7109375" style="1" bestFit="1" customWidth="1"/>
    <col min="2384" max="2617" width="11.42578125" style="1"/>
    <col min="2618" max="2620" width="20.7109375" style="1" customWidth="1"/>
    <col min="2621" max="2622" width="23.28515625" style="1" customWidth="1"/>
    <col min="2623" max="2623" width="20.28515625" style="1" customWidth="1"/>
    <col min="2624" max="2624" width="22.28515625" style="1" customWidth="1"/>
    <col min="2625" max="2628" width="5.7109375" style="1" customWidth="1"/>
    <col min="2629" max="2629" width="15.42578125" style="1" customWidth="1"/>
    <col min="2630" max="2630" width="17.85546875" style="1" customWidth="1"/>
    <col min="2631" max="2631" width="20.7109375" style="1" customWidth="1"/>
    <col min="2632" max="2632" width="9.5703125" style="1" customWidth="1"/>
    <col min="2633" max="2633" width="10.140625" style="1" customWidth="1"/>
    <col min="2634" max="2634" width="12.7109375" style="1" customWidth="1"/>
    <col min="2635" max="2635" width="11.28515625" style="1" bestFit="1" customWidth="1"/>
    <col min="2636" max="2636" width="14.28515625" style="1" bestFit="1" customWidth="1"/>
    <col min="2637" max="2637" width="8.7109375" style="1" bestFit="1" customWidth="1"/>
    <col min="2638" max="2638" width="11.42578125" style="1"/>
    <col min="2639" max="2639" width="11.7109375" style="1" bestFit="1" customWidth="1"/>
    <col min="2640" max="2873" width="11.42578125" style="1"/>
    <col min="2874" max="2876" width="20.7109375" style="1" customWidth="1"/>
    <col min="2877" max="2878" width="23.28515625" style="1" customWidth="1"/>
    <col min="2879" max="2879" width="20.28515625" style="1" customWidth="1"/>
    <col min="2880" max="2880" width="22.28515625" style="1" customWidth="1"/>
    <col min="2881" max="2884" width="5.7109375" style="1" customWidth="1"/>
    <col min="2885" max="2885" width="15.42578125" style="1" customWidth="1"/>
    <col min="2886" max="2886" width="17.85546875" style="1" customWidth="1"/>
    <col min="2887" max="2887" width="20.7109375" style="1" customWidth="1"/>
    <col min="2888" max="2888" width="9.5703125" style="1" customWidth="1"/>
    <col min="2889" max="2889" width="10.140625" style="1" customWidth="1"/>
    <col min="2890" max="2890" width="12.7109375" style="1" customWidth="1"/>
    <col min="2891" max="2891" width="11.28515625" style="1" bestFit="1" customWidth="1"/>
    <col min="2892" max="2892" width="14.28515625" style="1" bestFit="1" customWidth="1"/>
    <col min="2893" max="2893" width="8.7109375" style="1" bestFit="1" customWidth="1"/>
    <col min="2894" max="2894" width="11.42578125" style="1"/>
    <col min="2895" max="2895" width="11.7109375" style="1" bestFit="1" customWidth="1"/>
    <col min="2896" max="3129" width="11.42578125" style="1"/>
    <col min="3130" max="3132" width="20.7109375" style="1" customWidth="1"/>
    <col min="3133" max="3134" width="23.28515625" style="1" customWidth="1"/>
    <col min="3135" max="3135" width="20.28515625" style="1" customWidth="1"/>
    <col min="3136" max="3136" width="22.28515625" style="1" customWidth="1"/>
    <col min="3137" max="3140" width="5.7109375" style="1" customWidth="1"/>
    <col min="3141" max="3141" width="15.42578125" style="1" customWidth="1"/>
    <col min="3142" max="3142" width="17.85546875" style="1" customWidth="1"/>
    <col min="3143" max="3143" width="20.7109375" style="1" customWidth="1"/>
    <col min="3144" max="3144" width="9.5703125" style="1" customWidth="1"/>
    <col min="3145" max="3145" width="10.140625" style="1" customWidth="1"/>
    <col min="3146" max="3146" width="12.7109375" style="1" customWidth="1"/>
    <col min="3147" max="3147" width="11.28515625" style="1" bestFit="1" customWidth="1"/>
    <col min="3148" max="3148" width="14.28515625" style="1" bestFit="1" customWidth="1"/>
    <col min="3149" max="3149" width="8.7109375" style="1" bestFit="1" customWidth="1"/>
    <col min="3150" max="3150" width="11.42578125" style="1"/>
    <col min="3151" max="3151" width="11.7109375" style="1" bestFit="1" customWidth="1"/>
    <col min="3152" max="3385" width="11.42578125" style="1"/>
    <col min="3386" max="3388" width="20.7109375" style="1" customWidth="1"/>
    <col min="3389" max="3390" width="23.28515625" style="1" customWidth="1"/>
    <col min="3391" max="3391" width="20.28515625" style="1" customWidth="1"/>
    <col min="3392" max="3392" width="22.28515625" style="1" customWidth="1"/>
    <col min="3393" max="3396" width="5.7109375" style="1" customWidth="1"/>
    <col min="3397" max="3397" width="15.42578125" style="1" customWidth="1"/>
    <col min="3398" max="3398" width="17.85546875" style="1" customWidth="1"/>
    <col min="3399" max="3399" width="20.7109375" style="1" customWidth="1"/>
    <col min="3400" max="3400" width="9.5703125" style="1" customWidth="1"/>
    <col min="3401" max="3401" width="10.140625" style="1" customWidth="1"/>
    <col min="3402" max="3402" width="12.7109375" style="1" customWidth="1"/>
    <col min="3403" max="3403" width="11.28515625" style="1" bestFit="1" customWidth="1"/>
    <col min="3404" max="3404" width="14.28515625" style="1" bestFit="1" customWidth="1"/>
    <col min="3405" max="3405" width="8.7109375" style="1" bestFit="1" customWidth="1"/>
    <col min="3406" max="3406" width="11.42578125" style="1"/>
    <col min="3407" max="3407" width="11.7109375" style="1" bestFit="1" customWidth="1"/>
    <col min="3408" max="3641" width="11.42578125" style="1"/>
    <col min="3642" max="3644" width="20.7109375" style="1" customWidth="1"/>
    <col min="3645" max="3646" width="23.28515625" style="1" customWidth="1"/>
    <col min="3647" max="3647" width="20.28515625" style="1" customWidth="1"/>
    <col min="3648" max="3648" width="22.28515625" style="1" customWidth="1"/>
    <col min="3649" max="3652" width="5.7109375" style="1" customWidth="1"/>
    <col min="3653" max="3653" width="15.42578125" style="1" customWidth="1"/>
    <col min="3654" max="3654" width="17.85546875" style="1" customWidth="1"/>
    <col min="3655" max="3655" width="20.7109375" style="1" customWidth="1"/>
    <col min="3656" max="3656" width="9.5703125" style="1" customWidth="1"/>
    <col min="3657" max="3657" width="10.140625" style="1" customWidth="1"/>
    <col min="3658" max="3658" width="12.7109375" style="1" customWidth="1"/>
    <col min="3659" max="3659" width="11.28515625" style="1" bestFit="1" customWidth="1"/>
    <col min="3660" max="3660" width="14.28515625" style="1" bestFit="1" customWidth="1"/>
    <col min="3661" max="3661" width="8.7109375" style="1" bestFit="1" customWidth="1"/>
    <col min="3662" max="3662" width="11.42578125" style="1"/>
    <col min="3663" max="3663" width="11.7109375" style="1" bestFit="1" customWidth="1"/>
    <col min="3664" max="3897" width="11.42578125" style="1"/>
    <col min="3898" max="3900" width="20.7109375" style="1" customWidth="1"/>
    <col min="3901" max="3902" width="23.28515625" style="1" customWidth="1"/>
    <col min="3903" max="3903" width="20.28515625" style="1" customWidth="1"/>
    <col min="3904" max="3904" width="22.28515625" style="1" customWidth="1"/>
    <col min="3905" max="3908" width="5.7109375" style="1" customWidth="1"/>
    <col min="3909" max="3909" width="15.42578125" style="1" customWidth="1"/>
    <col min="3910" max="3910" width="17.85546875" style="1" customWidth="1"/>
    <col min="3911" max="3911" width="20.7109375" style="1" customWidth="1"/>
    <col min="3912" max="3912" width="9.5703125" style="1" customWidth="1"/>
    <col min="3913" max="3913" width="10.140625" style="1" customWidth="1"/>
    <col min="3914" max="3914" width="12.7109375" style="1" customWidth="1"/>
    <col min="3915" max="3915" width="11.28515625" style="1" bestFit="1" customWidth="1"/>
    <col min="3916" max="3916" width="14.28515625" style="1" bestFit="1" customWidth="1"/>
    <col min="3917" max="3917" width="8.7109375" style="1" bestFit="1" customWidth="1"/>
    <col min="3918" max="3918" width="11.42578125" style="1"/>
    <col min="3919" max="3919" width="11.7109375" style="1" bestFit="1" customWidth="1"/>
    <col min="3920" max="4153" width="11.42578125" style="1"/>
    <col min="4154" max="4156" width="20.7109375" style="1" customWidth="1"/>
    <col min="4157" max="4158" width="23.28515625" style="1" customWidth="1"/>
    <col min="4159" max="4159" width="20.28515625" style="1" customWidth="1"/>
    <col min="4160" max="4160" width="22.28515625" style="1" customWidth="1"/>
    <col min="4161" max="4164" width="5.7109375" style="1" customWidth="1"/>
    <col min="4165" max="4165" width="15.42578125" style="1" customWidth="1"/>
    <col min="4166" max="4166" width="17.85546875" style="1" customWidth="1"/>
    <col min="4167" max="4167" width="20.7109375" style="1" customWidth="1"/>
    <col min="4168" max="4168" width="9.5703125" style="1" customWidth="1"/>
    <col min="4169" max="4169" width="10.140625" style="1" customWidth="1"/>
    <col min="4170" max="4170" width="12.7109375" style="1" customWidth="1"/>
    <col min="4171" max="4171" width="11.28515625" style="1" bestFit="1" customWidth="1"/>
    <col min="4172" max="4172" width="14.28515625" style="1" bestFit="1" customWidth="1"/>
    <col min="4173" max="4173" width="8.7109375" style="1" bestFit="1" customWidth="1"/>
    <col min="4174" max="4174" width="11.42578125" style="1"/>
    <col min="4175" max="4175" width="11.7109375" style="1" bestFit="1" customWidth="1"/>
    <col min="4176" max="4409" width="11.42578125" style="1"/>
    <col min="4410" max="4412" width="20.7109375" style="1" customWidth="1"/>
    <col min="4413" max="4414" width="23.28515625" style="1" customWidth="1"/>
    <col min="4415" max="4415" width="20.28515625" style="1" customWidth="1"/>
    <col min="4416" max="4416" width="22.28515625" style="1" customWidth="1"/>
    <col min="4417" max="4420" width="5.7109375" style="1" customWidth="1"/>
    <col min="4421" max="4421" width="15.42578125" style="1" customWidth="1"/>
    <col min="4422" max="4422" width="17.85546875" style="1" customWidth="1"/>
    <col min="4423" max="4423" width="20.7109375" style="1" customWidth="1"/>
    <col min="4424" max="4424" width="9.5703125" style="1" customWidth="1"/>
    <col min="4425" max="4425" width="10.140625" style="1" customWidth="1"/>
    <col min="4426" max="4426" width="12.7109375" style="1" customWidth="1"/>
    <col min="4427" max="4427" width="11.28515625" style="1" bestFit="1" customWidth="1"/>
    <col min="4428" max="4428" width="14.28515625" style="1" bestFit="1" customWidth="1"/>
    <col min="4429" max="4429" width="8.7109375" style="1" bestFit="1" customWidth="1"/>
    <col min="4430" max="4430" width="11.42578125" style="1"/>
    <col min="4431" max="4431" width="11.7109375" style="1" bestFit="1" customWidth="1"/>
    <col min="4432" max="4665" width="11.42578125" style="1"/>
    <col min="4666" max="4668" width="20.7109375" style="1" customWidth="1"/>
    <col min="4669" max="4670" width="23.28515625" style="1" customWidth="1"/>
    <col min="4671" max="4671" width="20.28515625" style="1" customWidth="1"/>
    <col min="4672" max="4672" width="22.28515625" style="1" customWidth="1"/>
    <col min="4673" max="4676" width="5.7109375" style="1" customWidth="1"/>
    <col min="4677" max="4677" width="15.42578125" style="1" customWidth="1"/>
    <col min="4678" max="4678" width="17.85546875" style="1" customWidth="1"/>
    <col min="4679" max="4679" width="20.7109375" style="1" customWidth="1"/>
    <col min="4680" max="4680" width="9.5703125" style="1" customWidth="1"/>
    <col min="4681" max="4681" width="10.140625" style="1" customWidth="1"/>
    <col min="4682" max="4682" width="12.7109375" style="1" customWidth="1"/>
    <col min="4683" max="4683" width="11.28515625" style="1" bestFit="1" customWidth="1"/>
    <col min="4684" max="4684" width="14.28515625" style="1" bestFit="1" customWidth="1"/>
    <col min="4685" max="4685" width="8.7109375" style="1" bestFit="1" customWidth="1"/>
    <col min="4686" max="4686" width="11.42578125" style="1"/>
    <col min="4687" max="4687" width="11.7109375" style="1" bestFit="1" customWidth="1"/>
    <col min="4688" max="4921" width="11.42578125" style="1"/>
    <col min="4922" max="4924" width="20.7109375" style="1" customWidth="1"/>
    <col min="4925" max="4926" width="23.28515625" style="1" customWidth="1"/>
    <col min="4927" max="4927" width="20.28515625" style="1" customWidth="1"/>
    <col min="4928" max="4928" width="22.28515625" style="1" customWidth="1"/>
    <col min="4929" max="4932" width="5.7109375" style="1" customWidth="1"/>
    <col min="4933" max="4933" width="15.42578125" style="1" customWidth="1"/>
    <col min="4934" max="4934" width="17.85546875" style="1" customWidth="1"/>
    <col min="4935" max="4935" width="20.7109375" style="1" customWidth="1"/>
    <col min="4936" max="4936" width="9.5703125" style="1" customWidth="1"/>
    <col min="4937" max="4937" width="10.140625" style="1" customWidth="1"/>
    <col min="4938" max="4938" width="12.7109375" style="1" customWidth="1"/>
    <col min="4939" max="4939" width="11.28515625" style="1" bestFit="1" customWidth="1"/>
    <col min="4940" max="4940" width="14.28515625" style="1" bestFit="1" customWidth="1"/>
    <col min="4941" max="4941" width="8.7109375" style="1" bestFit="1" customWidth="1"/>
    <col min="4942" max="4942" width="11.42578125" style="1"/>
    <col min="4943" max="4943" width="11.7109375" style="1" bestFit="1" customWidth="1"/>
    <col min="4944" max="5177" width="11.42578125" style="1"/>
    <col min="5178" max="5180" width="20.7109375" style="1" customWidth="1"/>
    <col min="5181" max="5182" width="23.28515625" style="1" customWidth="1"/>
    <col min="5183" max="5183" width="20.28515625" style="1" customWidth="1"/>
    <col min="5184" max="5184" width="22.28515625" style="1" customWidth="1"/>
    <col min="5185" max="5188" width="5.7109375" style="1" customWidth="1"/>
    <col min="5189" max="5189" width="15.42578125" style="1" customWidth="1"/>
    <col min="5190" max="5190" width="17.85546875" style="1" customWidth="1"/>
    <col min="5191" max="5191" width="20.7109375" style="1" customWidth="1"/>
    <col min="5192" max="5192" width="9.5703125" style="1" customWidth="1"/>
    <col min="5193" max="5193" width="10.140625" style="1" customWidth="1"/>
    <col min="5194" max="5194" width="12.7109375" style="1" customWidth="1"/>
    <col min="5195" max="5195" width="11.28515625" style="1" bestFit="1" customWidth="1"/>
    <col min="5196" max="5196" width="14.28515625" style="1" bestFit="1" customWidth="1"/>
    <col min="5197" max="5197" width="8.7109375" style="1" bestFit="1" customWidth="1"/>
    <col min="5198" max="5198" width="11.42578125" style="1"/>
    <col min="5199" max="5199" width="11.7109375" style="1" bestFit="1" customWidth="1"/>
    <col min="5200" max="5433" width="11.42578125" style="1"/>
    <col min="5434" max="5436" width="20.7109375" style="1" customWidth="1"/>
    <col min="5437" max="5438" width="23.28515625" style="1" customWidth="1"/>
    <col min="5439" max="5439" width="20.28515625" style="1" customWidth="1"/>
    <col min="5440" max="5440" width="22.28515625" style="1" customWidth="1"/>
    <col min="5441" max="5444" width="5.7109375" style="1" customWidth="1"/>
    <col min="5445" max="5445" width="15.42578125" style="1" customWidth="1"/>
    <col min="5446" max="5446" width="17.85546875" style="1" customWidth="1"/>
    <col min="5447" max="5447" width="20.7109375" style="1" customWidth="1"/>
    <col min="5448" max="5448" width="9.5703125" style="1" customWidth="1"/>
    <col min="5449" max="5449" width="10.140625" style="1" customWidth="1"/>
    <col min="5450" max="5450" width="12.7109375" style="1" customWidth="1"/>
    <col min="5451" max="5451" width="11.28515625" style="1" bestFit="1" customWidth="1"/>
    <col min="5452" max="5452" width="14.28515625" style="1" bestFit="1" customWidth="1"/>
    <col min="5453" max="5453" width="8.7109375" style="1" bestFit="1" customWidth="1"/>
    <col min="5454" max="5454" width="11.42578125" style="1"/>
    <col min="5455" max="5455" width="11.7109375" style="1" bestFit="1" customWidth="1"/>
    <col min="5456" max="5689" width="11.42578125" style="1"/>
    <col min="5690" max="5692" width="20.7109375" style="1" customWidth="1"/>
    <col min="5693" max="5694" width="23.28515625" style="1" customWidth="1"/>
    <col min="5695" max="5695" width="20.28515625" style="1" customWidth="1"/>
    <col min="5696" max="5696" width="22.28515625" style="1" customWidth="1"/>
    <col min="5697" max="5700" width="5.7109375" style="1" customWidth="1"/>
    <col min="5701" max="5701" width="15.42578125" style="1" customWidth="1"/>
    <col min="5702" max="5702" width="17.85546875" style="1" customWidth="1"/>
    <col min="5703" max="5703" width="20.7109375" style="1" customWidth="1"/>
    <col min="5704" max="5704" width="9.5703125" style="1" customWidth="1"/>
    <col min="5705" max="5705" width="10.140625" style="1" customWidth="1"/>
    <col min="5706" max="5706" width="12.7109375" style="1" customWidth="1"/>
    <col min="5707" max="5707" width="11.28515625" style="1" bestFit="1" customWidth="1"/>
    <col min="5708" max="5708" width="14.28515625" style="1" bestFit="1" customWidth="1"/>
    <col min="5709" max="5709" width="8.7109375" style="1" bestFit="1" customWidth="1"/>
    <col min="5710" max="5710" width="11.42578125" style="1"/>
    <col min="5711" max="5711" width="11.7109375" style="1" bestFit="1" customWidth="1"/>
    <col min="5712" max="5945" width="11.42578125" style="1"/>
    <col min="5946" max="5948" width="20.7109375" style="1" customWidth="1"/>
    <col min="5949" max="5950" width="23.28515625" style="1" customWidth="1"/>
    <col min="5951" max="5951" width="20.28515625" style="1" customWidth="1"/>
    <col min="5952" max="5952" width="22.28515625" style="1" customWidth="1"/>
    <col min="5953" max="5956" width="5.7109375" style="1" customWidth="1"/>
    <col min="5957" max="5957" width="15.42578125" style="1" customWidth="1"/>
    <col min="5958" max="5958" width="17.85546875" style="1" customWidth="1"/>
    <col min="5959" max="5959" width="20.7109375" style="1" customWidth="1"/>
    <col min="5960" max="5960" width="9.5703125" style="1" customWidth="1"/>
    <col min="5961" max="5961" width="10.140625" style="1" customWidth="1"/>
    <col min="5962" max="5962" width="12.7109375" style="1" customWidth="1"/>
    <col min="5963" max="5963" width="11.28515625" style="1" bestFit="1" customWidth="1"/>
    <col min="5964" max="5964" width="14.28515625" style="1" bestFit="1" customWidth="1"/>
    <col min="5965" max="5965" width="8.7109375" style="1" bestFit="1" customWidth="1"/>
    <col min="5966" max="5966" width="11.42578125" style="1"/>
    <col min="5967" max="5967" width="11.7109375" style="1" bestFit="1" customWidth="1"/>
    <col min="5968" max="6201" width="11.42578125" style="1"/>
    <col min="6202" max="6204" width="20.7109375" style="1" customWidth="1"/>
    <col min="6205" max="6206" width="23.28515625" style="1" customWidth="1"/>
    <col min="6207" max="6207" width="20.28515625" style="1" customWidth="1"/>
    <col min="6208" max="6208" width="22.28515625" style="1" customWidth="1"/>
    <col min="6209" max="6212" width="5.7109375" style="1" customWidth="1"/>
    <col min="6213" max="6213" width="15.42578125" style="1" customWidth="1"/>
    <col min="6214" max="6214" width="17.85546875" style="1" customWidth="1"/>
    <col min="6215" max="6215" width="20.7109375" style="1" customWidth="1"/>
    <col min="6216" max="6216" width="9.5703125" style="1" customWidth="1"/>
    <col min="6217" max="6217" width="10.140625" style="1" customWidth="1"/>
    <col min="6218" max="6218" width="12.7109375" style="1" customWidth="1"/>
    <col min="6219" max="6219" width="11.28515625" style="1" bestFit="1" customWidth="1"/>
    <col min="6220" max="6220" width="14.28515625" style="1" bestFit="1" customWidth="1"/>
    <col min="6221" max="6221" width="8.7109375" style="1" bestFit="1" customWidth="1"/>
    <col min="6222" max="6222" width="11.42578125" style="1"/>
    <col min="6223" max="6223" width="11.7109375" style="1" bestFit="1" customWidth="1"/>
    <col min="6224" max="6457" width="11.42578125" style="1"/>
    <col min="6458" max="6460" width="20.7109375" style="1" customWidth="1"/>
    <col min="6461" max="6462" width="23.28515625" style="1" customWidth="1"/>
    <col min="6463" max="6463" width="20.28515625" style="1" customWidth="1"/>
    <col min="6464" max="6464" width="22.28515625" style="1" customWidth="1"/>
    <col min="6465" max="6468" width="5.7109375" style="1" customWidth="1"/>
    <col min="6469" max="6469" width="15.42578125" style="1" customWidth="1"/>
    <col min="6470" max="6470" width="17.85546875" style="1" customWidth="1"/>
    <col min="6471" max="6471" width="20.7109375" style="1" customWidth="1"/>
    <col min="6472" max="6472" width="9.5703125" style="1" customWidth="1"/>
    <col min="6473" max="6473" width="10.140625" style="1" customWidth="1"/>
    <col min="6474" max="6474" width="12.7109375" style="1" customWidth="1"/>
    <col min="6475" max="6475" width="11.28515625" style="1" bestFit="1" customWidth="1"/>
    <col min="6476" max="6476" width="14.28515625" style="1" bestFit="1" customWidth="1"/>
    <col min="6477" max="6477" width="8.7109375" style="1" bestFit="1" customWidth="1"/>
    <col min="6478" max="6478" width="11.42578125" style="1"/>
    <col min="6479" max="6479" width="11.7109375" style="1" bestFit="1" customWidth="1"/>
    <col min="6480" max="6713" width="11.42578125" style="1"/>
    <col min="6714" max="6716" width="20.7109375" style="1" customWidth="1"/>
    <col min="6717" max="6718" width="23.28515625" style="1" customWidth="1"/>
    <col min="6719" max="6719" width="20.28515625" style="1" customWidth="1"/>
    <col min="6720" max="6720" width="22.28515625" style="1" customWidth="1"/>
    <col min="6721" max="6724" width="5.7109375" style="1" customWidth="1"/>
    <col min="6725" max="6725" width="15.42578125" style="1" customWidth="1"/>
    <col min="6726" max="6726" width="17.85546875" style="1" customWidth="1"/>
    <col min="6727" max="6727" width="20.7109375" style="1" customWidth="1"/>
    <col min="6728" max="6728" width="9.5703125" style="1" customWidth="1"/>
    <col min="6729" max="6729" width="10.140625" style="1" customWidth="1"/>
    <col min="6730" max="6730" width="12.7109375" style="1" customWidth="1"/>
    <col min="6731" max="6731" width="11.28515625" style="1" bestFit="1" customWidth="1"/>
    <col min="6732" max="6732" width="14.28515625" style="1" bestFit="1" customWidth="1"/>
    <col min="6733" max="6733" width="8.7109375" style="1" bestFit="1" customWidth="1"/>
    <col min="6734" max="6734" width="11.42578125" style="1"/>
    <col min="6735" max="6735" width="11.7109375" style="1" bestFit="1" customWidth="1"/>
    <col min="6736" max="6969" width="11.42578125" style="1"/>
    <col min="6970" max="6972" width="20.7109375" style="1" customWidth="1"/>
    <col min="6973" max="6974" width="23.28515625" style="1" customWidth="1"/>
    <col min="6975" max="6975" width="20.28515625" style="1" customWidth="1"/>
    <col min="6976" max="6976" width="22.28515625" style="1" customWidth="1"/>
    <col min="6977" max="6980" width="5.7109375" style="1" customWidth="1"/>
    <col min="6981" max="6981" width="15.42578125" style="1" customWidth="1"/>
    <col min="6982" max="6982" width="17.85546875" style="1" customWidth="1"/>
    <col min="6983" max="6983" width="20.7109375" style="1" customWidth="1"/>
    <col min="6984" max="6984" width="9.5703125" style="1" customWidth="1"/>
    <col min="6985" max="6985" width="10.140625" style="1" customWidth="1"/>
    <col min="6986" max="6986" width="12.7109375" style="1" customWidth="1"/>
    <col min="6987" max="6987" width="11.28515625" style="1" bestFit="1" customWidth="1"/>
    <col min="6988" max="6988" width="14.28515625" style="1" bestFit="1" customWidth="1"/>
    <col min="6989" max="6989" width="8.7109375" style="1" bestFit="1" customWidth="1"/>
    <col min="6990" max="6990" width="11.42578125" style="1"/>
    <col min="6991" max="6991" width="11.7109375" style="1" bestFit="1" customWidth="1"/>
    <col min="6992" max="7225" width="11.42578125" style="1"/>
    <col min="7226" max="7228" width="20.7109375" style="1" customWidth="1"/>
    <col min="7229" max="7230" width="23.28515625" style="1" customWidth="1"/>
    <col min="7231" max="7231" width="20.28515625" style="1" customWidth="1"/>
    <col min="7232" max="7232" width="22.28515625" style="1" customWidth="1"/>
    <col min="7233" max="7236" width="5.7109375" style="1" customWidth="1"/>
    <col min="7237" max="7237" width="15.42578125" style="1" customWidth="1"/>
    <col min="7238" max="7238" width="17.85546875" style="1" customWidth="1"/>
    <col min="7239" max="7239" width="20.7109375" style="1" customWidth="1"/>
    <col min="7240" max="7240" width="9.5703125" style="1" customWidth="1"/>
    <col min="7241" max="7241" width="10.140625" style="1" customWidth="1"/>
    <col min="7242" max="7242" width="12.7109375" style="1" customWidth="1"/>
    <col min="7243" max="7243" width="11.28515625" style="1" bestFit="1" customWidth="1"/>
    <col min="7244" max="7244" width="14.28515625" style="1" bestFit="1" customWidth="1"/>
    <col min="7245" max="7245" width="8.7109375" style="1" bestFit="1" customWidth="1"/>
    <col min="7246" max="7246" width="11.42578125" style="1"/>
    <col min="7247" max="7247" width="11.7109375" style="1" bestFit="1" customWidth="1"/>
    <col min="7248" max="7481" width="11.42578125" style="1"/>
    <col min="7482" max="7484" width="20.7109375" style="1" customWidth="1"/>
    <col min="7485" max="7486" width="23.28515625" style="1" customWidth="1"/>
    <col min="7487" max="7487" width="20.28515625" style="1" customWidth="1"/>
    <col min="7488" max="7488" width="22.28515625" style="1" customWidth="1"/>
    <col min="7489" max="7492" width="5.7109375" style="1" customWidth="1"/>
    <col min="7493" max="7493" width="15.42578125" style="1" customWidth="1"/>
    <col min="7494" max="7494" width="17.85546875" style="1" customWidth="1"/>
    <col min="7495" max="7495" width="20.7109375" style="1" customWidth="1"/>
    <col min="7496" max="7496" width="9.5703125" style="1" customWidth="1"/>
    <col min="7497" max="7497" width="10.140625" style="1" customWidth="1"/>
    <col min="7498" max="7498" width="12.7109375" style="1" customWidth="1"/>
    <col min="7499" max="7499" width="11.28515625" style="1" bestFit="1" customWidth="1"/>
    <col min="7500" max="7500" width="14.28515625" style="1" bestFit="1" customWidth="1"/>
    <col min="7501" max="7501" width="8.7109375" style="1" bestFit="1" customWidth="1"/>
    <col min="7502" max="7502" width="11.42578125" style="1"/>
    <col min="7503" max="7503" width="11.7109375" style="1" bestFit="1" customWidth="1"/>
    <col min="7504" max="7737" width="11.42578125" style="1"/>
    <col min="7738" max="7740" width="20.7109375" style="1" customWidth="1"/>
    <col min="7741" max="7742" width="23.28515625" style="1" customWidth="1"/>
    <col min="7743" max="7743" width="20.28515625" style="1" customWidth="1"/>
    <col min="7744" max="7744" width="22.28515625" style="1" customWidth="1"/>
    <col min="7745" max="7748" width="5.7109375" style="1" customWidth="1"/>
    <col min="7749" max="7749" width="15.42578125" style="1" customWidth="1"/>
    <col min="7750" max="7750" width="17.85546875" style="1" customWidth="1"/>
    <col min="7751" max="7751" width="20.7109375" style="1" customWidth="1"/>
    <col min="7752" max="7752" width="9.5703125" style="1" customWidth="1"/>
    <col min="7753" max="7753" width="10.140625" style="1" customWidth="1"/>
    <col min="7754" max="7754" width="12.7109375" style="1" customWidth="1"/>
    <col min="7755" max="7755" width="11.28515625" style="1" bestFit="1" customWidth="1"/>
    <col min="7756" max="7756" width="14.28515625" style="1" bestFit="1" customWidth="1"/>
    <col min="7757" max="7757" width="8.7109375" style="1" bestFit="1" customWidth="1"/>
    <col min="7758" max="7758" width="11.42578125" style="1"/>
    <col min="7759" max="7759" width="11.7109375" style="1" bestFit="1" customWidth="1"/>
    <col min="7760" max="7993" width="11.42578125" style="1"/>
    <col min="7994" max="7996" width="20.7109375" style="1" customWidth="1"/>
    <col min="7997" max="7998" width="23.28515625" style="1" customWidth="1"/>
    <col min="7999" max="7999" width="20.28515625" style="1" customWidth="1"/>
    <col min="8000" max="8000" width="22.28515625" style="1" customWidth="1"/>
    <col min="8001" max="8004" width="5.7109375" style="1" customWidth="1"/>
    <col min="8005" max="8005" width="15.42578125" style="1" customWidth="1"/>
    <col min="8006" max="8006" width="17.85546875" style="1" customWidth="1"/>
    <col min="8007" max="8007" width="20.7109375" style="1" customWidth="1"/>
    <col min="8008" max="8008" width="9.5703125" style="1" customWidth="1"/>
    <col min="8009" max="8009" width="10.140625" style="1" customWidth="1"/>
    <col min="8010" max="8010" width="12.7109375" style="1" customWidth="1"/>
    <col min="8011" max="8011" width="11.28515625" style="1" bestFit="1" customWidth="1"/>
    <col min="8012" max="8012" width="14.28515625" style="1" bestFit="1" customWidth="1"/>
    <col min="8013" max="8013" width="8.7109375" style="1" bestFit="1" customWidth="1"/>
    <col min="8014" max="8014" width="11.42578125" style="1"/>
    <col min="8015" max="8015" width="11.7109375" style="1" bestFit="1" customWidth="1"/>
    <col min="8016" max="8249" width="11.42578125" style="1"/>
    <col min="8250" max="8252" width="20.7109375" style="1" customWidth="1"/>
    <col min="8253" max="8254" width="23.28515625" style="1" customWidth="1"/>
    <col min="8255" max="8255" width="20.28515625" style="1" customWidth="1"/>
    <col min="8256" max="8256" width="22.28515625" style="1" customWidth="1"/>
    <col min="8257" max="8260" width="5.7109375" style="1" customWidth="1"/>
    <col min="8261" max="8261" width="15.42578125" style="1" customWidth="1"/>
    <col min="8262" max="8262" width="17.85546875" style="1" customWidth="1"/>
    <col min="8263" max="8263" width="20.7109375" style="1" customWidth="1"/>
    <col min="8264" max="8264" width="9.5703125" style="1" customWidth="1"/>
    <col min="8265" max="8265" width="10.140625" style="1" customWidth="1"/>
    <col min="8266" max="8266" width="12.7109375" style="1" customWidth="1"/>
    <col min="8267" max="8267" width="11.28515625" style="1" bestFit="1" customWidth="1"/>
    <col min="8268" max="8268" width="14.28515625" style="1" bestFit="1" customWidth="1"/>
    <col min="8269" max="8269" width="8.7109375" style="1" bestFit="1" customWidth="1"/>
    <col min="8270" max="8270" width="11.42578125" style="1"/>
    <col min="8271" max="8271" width="11.7109375" style="1" bestFit="1" customWidth="1"/>
    <col min="8272" max="8505" width="11.42578125" style="1"/>
    <col min="8506" max="8508" width="20.7109375" style="1" customWidth="1"/>
    <col min="8509" max="8510" width="23.28515625" style="1" customWidth="1"/>
    <col min="8511" max="8511" width="20.28515625" style="1" customWidth="1"/>
    <col min="8512" max="8512" width="22.28515625" style="1" customWidth="1"/>
    <col min="8513" max="8516" width="5.7109375" style="1" customWidth="1"/>
    <col min="8517" max="8517" width="15.42578125" style="1" customWidth="1"/>
    <col min="8518" max="8518" width="17.85546875" style="1" customWidth="1"/>
    <col min="8519" max="8519" width="20.7109375" style="1" customWidth="1"/>
    <col min="8520" max="8520" width="9.5703125" style="1" customWidth="1"/>
    <col min="8521" max="8521" width="10.140625" style="1" customWidth="1"/>
    <col min="8522" max="8522" width="12.7109375" style="1" customWidth="1"/>
    <col min="8523" max="8523" width="11.28515625" style="1" bestFit="1" customWidth="1"/>
    <col min="8524" max="8524" width="14.28515625" style="1" bestFit="1" customWidth="1"/>
    <col min="8525" max="8525" width="8.7109375" style="1" bestFit="1" customWidth="1"/>
    <col min="8526" max="8526" width="11.42578125" style="1"/>
    <col min="8527" max="8527" width="11.7109375" style="1" bestFit="1" customWidth="1"/>
    <col min="8528" max="8761" width="11.42578125" style="1"/>
    <col min="8762" max="8764" width="20.7109375" style="1" customWidth="1"/>
    <col min="8765" max="8766" width="23.28515625" style="1" customWidth="1"/>
    <col min="8767" max="8767" width="20.28515625" style="1" customWidth="1"/>
    <col min="8768" max="8768" width="22.28515625" style="1" customWidth="1"/>
    <col min="8769" max="8772" width="5.7109375" style="1" customWidth="1"/>
    <col min="8773" max="8773" width="15.42578125" style="1" customWidth="1"/>
    <col min="8774" max="8774" width="17.85546875" style="1" customWidth="1"/>
    <col min="8775" max="8775" width="20.7109375" style="1" customWidth="1"/>
    <col min="8776" max="8776" width="9.5703125" style="1" customWidth="1"/>
    <col min="8777" max="8777" width="10.140625" style="1" customWidth="1"/>
    <col min="8778" max="8778" width="12.7109375" style="1" customWidth="1"/>
    <col min="8779" max="8779" width="11.28515625" style="1" bestFit="1" customWidth="1"/>
    <col min="8780" max="8780" width="14.28515625" style="1" bestFit="1" customWidth="1"/>
    <col min="8781" max="8781" width="8.7109375" style="1" bestFit="1" customWidth="1"/>
    <col min="8782" max="8782" width="11.42578125" style="1"/>
    <col min="8783" max="8783" width="11.7109375" style="1" bestFit="1" customWidth="1"/>
    <col min="8784" max="9017" width="11.42578125" style="1"/>
    <col min="9018" max="9020" width="20.7109375" style="1" customWidth="1"/>
    <col min="9021" max="9022" width="23.28515625" style="1" customWidth="1"/>
    <col min="9023" max="9023" width="20.28515625" style="1" customWidth="1"/>
    <col min="9024" max="9024" width="22.28515625" style="1" customWidth="1"/>
    <col min="9025" max="9028" width="5.7109375" style="1" customWidth="1"/>
    <col min="9029" max="9029" width="15.42578125" style="1" customWidth="1"/>
    <col min="9030" max="9030" width="17.85546875" style="1" customWidth="1"/>
    <col min="9031" max="9031" width="20.7109375" style="1" customWidth="1"/>
    <col min="9032" max="9032" width="9.5703125" style="1" customWidth="1"/>
    <col min="9033" max="9033" width="10.140625" style="1" customWidth="1"/>
    <col min="9034" max="9034" width="12.7109375" style="1" customWidth="1"/>
    <col min="9035" max="9035" width="11.28515625" style="1" bestFit="1" customWidth="1"/>
    <col min="9036" max="9036" width="14.28515625" style="1" bestFit="1" customWidth="1"/>
    <col min="9037" max="9037" width="8.7109375" style="1" bestFit="1" customWidth="1"/>
    <col min="9038" max="9038" width="11.42578125" style="1"/>
    <col min="9039" max="9039" width="11.7109375" style="1" bestFit="1" customWidth="1"/>
    <col min="9040" max="9273" width="11.42578125" style="1"/>
    <col min="9274" max="9276" width="20.7109375" style="1" customWidth="1"/>
    <col min="9277" max="9278" width="23.28515625" style="1" customWidth="1"/>
    <col min="9279" max="9279" width="20.28515625" style="1" customWidth="1"/>
    <col min="9280" max="9280" width="22.28515625" style="1" customWidth="1"/>
    <col min="9281" max="9284" width="5.7109375" style="1" customWidth="1"/>
    <col min="9285" max="9285" width="15.42578125" style="1" customWidth="1"/>
    <col min="9286" max="9286" width="17.85546875" style="1" customWidth="1"/>
    <col min="9287" max="9287" width="20.7109375" style="1" customWidth="1"/>
    <col min="9288" max="9288" width="9.5703125" style="1" customWidth="1"/>
    <col min="9289" max="9289" width="10.140625" style="1" customWidth="1"/>
    <col min="9290" max="9290" width="12.7109375" style="1" customWidth="1"/>
    <col min="9291" max="9291" width="11.28515625" style="1" bestFit="1" customWidth="1"/>
    <col min="9292" max="9292" width="14.28515625" style="1" bestFit="1" customWidth="1"/>
    <col min="9293" max="9293" width="8.7109375" style="1" bestFit="1" customWidth="1"/>
    <col min="9294" max="9294" width="11.42578125" style="1"/>
    <col min="9295" max="9295" width="11.7109375" style="1" bestFit="1" customWidth="1"/>
    <col min="9296" max="9529" width="11.42578125" style="1"/>
    <col min="9530" max="9532" width="20.7109375" style="1" customWidth="1"/>
    <col min="9533" max="9534" width="23.28515625" style="1" customWidth="1"/>
    <col min="9535" max="9535" width="20.28515625" style="1" customWidth="1"/>
    <col min="9536" max="9536" width="22.28515625" style="1" customWidth="1"/>
    <col min="9537" max="9540" width="5.7109375" style="1" customWidth="1"/>
    <col min="9541" max="9541" width="15.42578125" style="1" customWidth="1"/>
    <col min="9542" max="9542" width="17.85546875" style="1" customWidth="1"/>
    <col min="9543" max="9543" width="20.7109375" style="1" customWidth="1"/>
    <col min="9544" max="9544" width="9.5703125" style="1" customWidth="1"/>
    <col min="9545" max="9545" width="10.140625" style="1" customWidth="1"/>
    <col min="9546" max="9546" width="12.7109375" style="1" customWidth="1"/>
    <col min="9547" max="9547" width="11.28515625" style="1" bestFit="1" customWidth="1"/>
    <col min="9548" max="9548" width="14.28515625" style="1" bestFit="1" customWidth="1"/>
    <col min="9549" max="9549" width="8.7109375" style="1" bestFit="1" customWidth="1"/>
    <col min="9550" max="9550" width="11.42578125" style="1"/>
    <col min="9551" max="9551" width="11.7109375" style="1" bestFit="1" customWidth="1"/>
    <col min="9552" max="9785" width="11.42578125" style="1"/>
    <col min="9786" max="9788" width="20.7109375" style="1" customWidth="1"/>
    <col min="9789" max="9790" width="23.28515625" style="1" customWidth="1"/>
    <col min="9791" max="9791" width="20.28515625" style="1" customWidth="1"/>
    <col min="9792" max="9792" width="22.28515625" style="1" customWidth="1"/>
    <col min="9793" max="9796" width="5.7109375" style="1" customWidth="1"/>
    <col min="9797" max="9797" width="15.42578125" style="1" customWidth="1"/>
    <col min="9798" max="9798" width="17.85546875" style="1" customWidth="1"/>
    <col min="9799" max="9799" width="20.7109375" style="1" customWidth="1"/>
    <col min="9800" max="9800" width="9.5703125" style="1" customWidth="1"/>
    <col min="9801" max="9801" width="10.140625" style="1" customWidth="1"/>
    <col min="9802" max="9802" width="12.7109375" style="1" customWidth="1"/>
    <col min="9803" max="9803" width="11.28515625" style="1" bestFit="1" customWidth="1"/>
    <col min="9804" max="9804" width="14.28515625" style="1" bestFit="1" customWidth="1"/>
    <col min="9805" max="9805" width="8.7109375" style="1" bestFit="1" customWidth="1"/>
    <col min="9806" max="9806" width="11.42578125" style="1"/>
    <col min="9807" max="9807" width="11.7109375" style="1" bestFit="1" customWidth="1"/>
    <col min="9808" max="10041" width="11.42578125" style="1"/>
    <col min="10042" max="10044" width="20.7109375" style="1" customWidth="1"/>
    <col min="10045" max="10046" width="23.28515625" style="1" customWidth="1"/>
    <col min="10047" max="10047" width="20.28515625" style="1" customWidth="1"/>
    <col min="10048" max="10048" width="22.28515625" style="1" customWidth="1"/>
    <col min="10049" max="10052" width="5.7109375" style="1" customWidth="1"/>
    <col min="10053" max="10053" width="15.42578125" style="1" customWidth="1"/>
    <col min="10054" max="10054" width="17.85546875" style="1" customWidth="1"/>
    <col min="10055" max="10055" width="20.7109375" style="1" customWidth="1"/>
    <col min="10056" max="10056" width="9.5703125" style="1" customWidth="1"/>
    <col min="10057" max="10057" width="10.140625" style="1" customWidth="1"/>
    <col min="10058" max="10058" width="12.7109375" style="1" customWidth="1"/>
    <col min="10059" max="10059" width="11.28515625" style="1" bestFit="1" customWidth="1"/>
    <col min="10060" max="10060" width="14.28515625" style="1" bestFit="1" customWidth="1"/>
    <col min="10061" max="10061" width="8.7109375" style="1" bestFit="1" customWidth="1"/>
    <col min="10062" max="10062" width="11.42578125" style="1"/>
    <col min="10063" max="10063" width="11.7109375" style="1" bestFit="1" customWidth="1"/>
    <col min="10064" max="10297" width="11.42578125" style="1"/>
    <col min="10298" max="10300" width="20.7109375" style="1" customWidth="1"/>
    <col min="10301" max="10302" width="23.28515625" style="1" customWidth="1"/>
    <col min="10303" max="10303" width="20.28515625" style="1" customWidth="1"/>
    <col min="10304" max="10304" width="22.28515625" style="1" customWidth="1"/>
    <col min="10305" max="10308" width="5.7109375" style="1" customWidth="1"/>
    <col min="10309" max="10309" width="15.42578125" style="1" customWidth="1"/>
    <col min="10310" max="10310" width="17.85546875" style="1" customWidth="1"/>
    <col min="10311" max="10311" width="20.7109375" style="1" customWidth="1"/>
    <col min="10312" max="10312" width="9.5703125" style="1" customWidth="1"/>
    <col min="10313" max="10313" width="10.140625" style="1" customWidth="1"/>
    <col min="10314" max="10314" width="12.7109375" style="1" customWidth="1"/>
    <col min="10315" max="10315" width="11.28515625" style="1" bestFit="1" customWidth="1"/>
    <col min="10316" max="10316" width="14.28515625" style="1" bestFit="1" customWidth="1"/>
    <col min="10317" max="10317" width="8.7109375" style="1" bestFit="1" customWidth="1"/>
    <col min="10318" max="10318" width="11.42578125" style="1"/>
    <col min="10319" max="10319" width="11.7109375" style="1" bestFit="1" customWidth="1"/>
    <col min="10320" max="10553" width="11.42578125" style="1"/>
    <col min="10554" max="10556" width="20.7109375" style="1" customWidth="1"/>
    <col min="10557" max="10558" width="23.28515625" style="1" customWidth="1"/>
    <col min="10559" max="10559" width="20.28515625" style="1" customWidth="1"/>
    <col min="10560" max="10560" width="22.28515625" style="1" customWidth="1"/>
    <col min="10561" max="10564" width="5.7109375" style="1" customWidth="1"/>
    <col min="10565" max="10565" width="15.42578125" style="1" customWidth="1"/>
    <col min="10566" max="10566" width="17.85546875" style="1" customWidth="1"/>
    <col min="10567" max="10567" width="20.7109375" style="1" customWidth="1"/>
    <col min="10568" max="10568" width="9.5703125" style="1" customWidth="1"/>
    <col min="10569" max="10569" width="10.140625" style="1" customWidth="1"/>
    <col min="10570" max="10570" width="12.7109375" style="1" customWidth="1"/>
    <col min="10571" max="10571" width="11.28515625" style="1" bestFit="1" customWidth="1"/>
    <col min="10572" max="10572" width="14.28515625" style="1" bestFit="1" customWidth="1"/>
    <col min="10573" max="10573" width="8.7109375" style="1" bestFit="1" customWidth="1"/>
    <col min="10574" max="10574" width="11.42578125" style="1"/>
    <col min="10575" max="10575" width="11.7109375" style="1" bestFit="1" customWidth="1"/>
    <col min="10576" max="10809" width="11.42578125" style="1"/>
    <col min="10810" max="10812" width="20.7109375" style="1" customWidth="1"/>
    <col min="10813" max="10814" width="23.28515625" style="1" customWidth="1"/>
    <col min="10815" max="10815" width="20.28515625" style="1" customWidth="1"/>
    <col min="10816" max="10816" width="22.28515625" style="1" customWidth="1"/>
    <col min="10817" max="10820" width="5.7109375" style="1" customWidth="1"/>
    <col min="10821" max="10821" width="15.42578125" style="1" customWidth="1"/>
    <col min="10822" max="10822" width="17.85546875" style="1" customWidth="1"/>
    <col min="10823" max="10823" width="20.7109375" style="1" customWidth="1"/>
    <col min="10824" max="10824" width="9.5703125" style="1" customWidth="1"/>
    <col min="10825" max="10825" width="10.140625" style="1" customWidth="1"/>
    <col min="10826" max="10826" width="12.7109375" style="1" customWidth="1"/>
    <col min="10827" max="10827" width="11.28515625" style="1" bestFit="1" customWidth="1"/>
    <col min="10828" max="10828" width="14.28515625" style="1" bestFit="1" customWidth="1"/>
    <col min="10829" max="10829" width="8.7109375" style="1" bestFit="1" customWidth="1"/>
    <col min="10830" max="10830" width="11.42578125" style="1"/>
    <col min="10831" max="10831" width="11.7109375" style="1" bestFit="1" customWidth="1"/>
    <col min="10832" max="11065" width="11.42578125" style="1"/>
    <col min="11066" max="11068" width="20.7109375" style="1" customWidth="1"/>
    <col min="11069" max="11070" width="23.28515625" style="1" customWidth="1"/>
    <col min="11071" max="11071" width="20.28515625" style="1" customWidth="1"/>
    <col min="11072" max="11072" width="22.28515625" style="1" customWidth="1"/>
    <col min="11073" max="11076" width="5.7109375" style="1" customWidth="1"/>
    <col min="11077" max="11077" width="15.42578125" style="1" customWidth="1"/>
    <col min="11078" max="11078" width="17.85546875" style="1" customWidth="1"/>
    <col min="11079" max="11079" width="20.7109375" style="1" customWidth="1"/>
    <col min="11080" max="11080" width="9.5703125" style="1" customWidth="1"/>
    <col min="11081" max="11081" width="10.140625" style="1" customWidth="1"/>
    <col min="11082" max="11082" width="12.7109375" style="1" customWidth="1"/>
    <col min="11083" max="11083" width="11.28515625" style="1" bestFit="1" customWidth="1"/>
    <col min="11084" max="11084" width="14.28515625" style="1" bestFit="1" customWidth="1"/>
    <col min="11085" max="11085" width="8.7109375" style="1" bestFit="1" customWidth="1"/>
    <col min="11086" max="11086" width="11.42578125" style="1"/>
    <col min="11087" max="11087" width="11.7109375" style="1" bestFit="1" customWidth="1"/>
    <col min="11088" max="11321" width="11.42578125" style="1"/>
    <col min="11322" max="11324" width="20.7109375" style="1" customWidth="1"/>
    <col min="11325" max="11326" width="23.28515625" style="1" customWidth="1"/>
    <col min="11327" max="11327" width="20.28515625" style="1" customWidth="1"/>
    <col min="11328" max="11328" width="22.28515625" style="1" customWidth="1"/>
    <col min="11329" max="11332" width="5.7109375" style="1" customWidth="1"/>
    <col min="11333" max="11333" width="15.42578125" style="1" customWidth="1"/>
    <col min="11334" max="11334" width="17.85546875" style="1" customWidth="1"/>
    <col min="11335" max="11335" width="20.7109375" style="1" customWidth="1"/>
    <col min="11336" max="11336" width="9.5703125" style="1" customWidth="1"/>
    <col min="11337" max="11337" width="10.140625" style="1" customWidth="1"/>
    <col min="11338" max="11338" width="12.7109375" style="1" customWidth="1"/>
    <col min="11339" max="11339" width="11.28515625" style="1" bestFit="1" customWidth="1"/>
    <col min="11340" max="11340" width="14.28515625" style="1" bestFit="1" customWidth="1"/>
    <col min="11341" max="11341" width="8.7109375" style="1" bestFit="1" customWidth="1"/>
    <col min="11342" max="11342" width="11.42578125" style="1"/>
    <col min="11343" max="11343" width="11.7109375" style="1" bestFit="1" customWidth="1"/>
    <col min="11344" max="11577" width="11.42578125" style="1"/>
    <col min="11578" max="11580" width="20.7109375" style="1" customWidth="1"/>
    <col min="11581" max="11582" width="23.28515625" style="1" customWidth="1"/>
    <col min="11583" max="11583" width="20.28515625" style="1" customWidth="1"/>
    <col min="11584" max="11584" width="22.28515625" style="1" customWidth="1"/>
    <col min="11585" max="11588" width="5.7109375" style="1" customWidth="1"/>
    <col min="11589" max="11589" width="15.42578125" style="1" customWidth="1"/>
    <col min="11590" max="11590" width="17.85546875" style="1" customWidth="1"/>
    <col min="11591" max="11591" width="20.7109375" style="1" customWidth="1"/>
    <col min="11592" max="11592" width="9.5703125" style="1" customWidth="1"/>
    <col min="11593" max="11593" width="10.140625" style="1" customWidth="1"/>
    <col min="11594" max="11594" width="12.7109375" style="1" customWidth="1"/>
    <col min="11595" max="11595" width="11.28515625" style="1" bestFit="1" customWidth="1"/>
    <col min="11596" max="11596" width="14.28515625" style="1" bestFit="1" customWidth="1"/>
    <col min="11597" max="11597" width="8.7109375" style="1" bestFit="1" customWidth="1"/>
    <col min="11598" max="11598" width="11.42578125" style="1"/>
    <col min="11599" max="11599" width="11.7109375" style="1" bestFit="1" customWidth="1"/>
    <col min="11600" max="11833" width="11.42578125" style="1"/>
    <col min="11834" max="11836" width="20.7109375" style="1" customWidth="1"/>
    <col min="11837" max="11838" width="23.28515625" style="1" customWidth="1"/>
    <col min="11839" max="11839" width="20.28515625" style="1" customWidth="1"/>
    <col min="11840" max="11840" width="22.28515625" style="1" customWidth="1"/>
    <col min="11841" max="11844" width="5.7109375" style="1" customWidth="1"/>
    <col min="11845" max="11845" width="15.42578125" style="1" customWidth="1"/>
    <col min="11846" max="11846" width="17.85546875" style="1" customWidth="1"/>
    <col min="11847" max="11847" width="20.7109375" style="1" customWidth="1"/>
    <col min="11848" max="11848" width="9.5703125" style="1" customWidth="1"/>
    <col min="11849" max="11849" width="10.140625" style="1" customWidth="1"/>
    <col min="11850" max="11850" width="12.7109375" style="1" customWidth="1"/>
    <col min="11851" max="11851" width="11.28515625" style="1" bestFit="1" customWidth="1"/>
    <col min="11852" max="11852" width="14.28515625" style="1" bestFit="1" customWidth="1"/>
    <col min="11853" max="11853" width="8.7109375" style="1" bestFit="1" customWidth="1"/>
    <col min="11854" max="11854" width="11.42578125" style="1"/>
    <col min="11855" max="11855" width="11.7109375" style="1" bestFit="1" customWidth="1"/>
    <col min="11856" max="12089" width="11.42578125" style="1"/>
    <col min="12090" max="12092" width="20.7109375" style="1" customWidth="1"/>
    <col min="12093" max="12094" width="23.28515625" style="1" customWidth="1"/>
    <col min="12095" max="12095" width="20.28515625" style="1" customWidth="1"/>
    <col min="12096" max="12096" width="22.28515625" style="1" customWidth="1"/>
    <col min="12097" max="12100" width="5.7109375" style="1" customWidth="1"/>
    <col min="12101" max="12101" width="15.42578125" style="1" customWidth="1"/>
    <col min="12102" max="12102" width="17.85546875" style="1" customWidth="1"/>
    <col min="12103" max="12103" width="20.7109375" style="1" customWidth="1"/>
    <col min="12104" max="12104" width="9.5703125" style="1" customWidth="1"/>
    <col min="12105" max="12105" width="10.140625" style="1" customWidth="1"/>
    <col min="12106" max="12106" width="12.7109375" style="1" customWidth="1"/>
    <col min="12107" max="12107" width="11.28515625" style="1" bestFit="1" customWidth="1"/>
    <col min="12108" max="12108" width="14.28515625" style="1" bestFit="1" customWidth="1"/>
    <col min="12109" max="12109" width="8.7109375" style="1" bestFit="1" customWidth="1"/>
    <col min="12110" max="12110" width="11.42578125" style="1"/>
    <col min="12111" max="12111" width="11.7109375" style="1" bestFit="1" customWidth="1"/>
    <col min="12112" max="12345" width="11.42578125" style="1"/>
    <col min="12346" max="12348" width="20.7109375" style="1" customWidth="1"/>
    <col min="12349" max="12350" width="23.28515625" style="1" customWidth="1"/>
    <col min="12351" max="12351" width="20.28515625" style="1" customWidth="1"/>
    <col min="12352" max="12352" width="22.28515625" style="1" customWidth="1"/>
    <col min="12353" max="12356" width="5.7109375" style="1" customWidth="1"/>
    <col min="12357" max="12357" width="15.42578125" style="1" customWidth="1"/>
    <col min="12358" max="12358" width="17.85546875" style="1" customWidth="1"/>
    <col min="12359" max="12359" width="20.7109375" style="1" customWidth="1"/>
    <col min="12360" max="12360" width="9.5703125" style="1" customWidth="1"/>
    <col min="12361" max="12361" width="10.140625" style="1" customWidth="1"/>
    <col min="12362" max="12362" width="12.7109375" style="1" customWidth="1"/>
    <col min="12363" max="12363" width="11.28515625" style="1" bestFit="1" customWidth="1"/>
    <col min="12364" max="12364" width="14.28515625" style="1" bestFit="1" customWidth="1"/>
    <col min="12365" max="12365" width="8.7109375" style="1" bestFit="1" customWidth="1"/>
    <col min="12366" max="12366" width="11.42578125" style="1"/>
    <col min="12367" max="12367" width="11.7109375" style="1" bestFit="1" customWidth="1"/>
    <col min="12368" max="12601" width="11.42578125" style="1"/>
    <col min="12602" max="12604" width="20.7109375" style="1" customWidth="1"/>
    <col min="12605" max="12606" width="23.28515625" style="1" customWidth="1"/>
    <col min="12607" max="12607" width="20.28515625" style="1" customWidth="1"/>
    <col min="12608" max="12608" width="22.28515625" style="1" customWidth="1"/>
    <col min="12609" max="12612" width="5.7109375" style="1" customWidth="1"/>
    <col min="12613" max="12613" width="15.42578125" style="1" customWidth="1"/>
    <col min="12614" max="12614" width="17.85546875" style="1" customWidth="1"/>
    <col min="12615" max="12615" width="20.7109375" style="1" customWidth="1"/>
    <col min="12616" max="12616" width="9.5703125" style="1" customWidth="1"/>
    <col min="12617" max="12617" width="10.140625" style="1" customWidth="1"/>
    <col min="12618" max="12618" width="12.7109375" style="1" customWidth="1"/>
    <col min="12619" max="12619" width="11.28515625" style="1" bestFit="1" customWidth="1"/>
    <col min="12620" max="12620" width="14.28515625" style="1" bestFit="1" customWidth="1"/>
    <col min="12621" max="12621" width="8.7109375" style="1" bestFit="1" customWidth="1"/>
    <col min="12622" max="12622" width="11.42578125" style="1"/>
    <col min="12623" max="12623" width="11.7109375" style="1" bestFit="1" customWidth="1"/>
    <col min="12624" max="12857" width="11.42578125" style="1"/>
    <col min="12858" max="12860" width="20.7109375" style="1" customWidth="1"/>
    <col min="12861" max="12862" width="23.28515625" style="1" customWidth="1"/>
    <col min="12863" max="12863" width="20.28515625" style="1" customWidth="1"/>
    <col min="12864" max="12864" width="22.28515625" style="1" customWidth="1"/>
    <col min="12865" max="12868" width="5.7109375" style="1" customWidth="1"/>
    <col min="12869" max="12869" width="15.42578125" style="1" customWidth="1"/>
    <col min="12870" max="12870" width="17.85546875" style="1" customWidth="1"/>
    <col min="12871" max="12871" width="20.7109375" style="1" customWidth="1"/>
    <col min="12872" max="12872" width="9.5703125" style="1" customWidth="1"/>
    <col min="12873" max="12873" width="10.140625" style="1" customWidth="1"/>
    <col min="12874" max="12874" width="12.7109375" style="1" customWidth="1"/>
    <col min="12875" max="12875" width="11.28515625" style="1" bestFit="1" customWidth="1"/>
    <col min="12876" max="12876" width="14.28515625" style="1" bestFit="1" customWidth="1"/>
    <col min="12877" max="12877" width="8.7109375" style="1" bestFit="1" customWidth="1"/>
    <col min="12878" max="12878" width="11.42578125" style="1"/>
    <col min="12879" max="12879" width="11.7109375" style="1" bestFit="1" customWidth="1"/>
    <col min="12880" max="13113" width="11.42578125" style="1"/>
    <col min="13114" max="13116" width="20.7109375" style="1" customWidth="1"/>
    <col min="13117" max="13118" width="23.28515625" style="1" customWidth="1"/>
    <col min="13119" max="13119" width="20.28515625" style="1" customWidth="1"/>
    <col min="13120" max="13120" width="22.28515625" style="1" customWidth="1"/>
    <col min="13121" max="13124" width="5.7109375" style="1" customWidth="1"/>
    <col min="13125" max="13125" width="15.42578125" style="1" customWidth="1"/>
    <col min="13126" max="13126" width="17.85546875" style="1" customWidth="1"/>
    <col min="13127" max="13127" width="20.7109375" style="1" customWidth="1"/>
    <col min="13128" max="13128" width="9.5703125" style="1" customWidth="1"/>
    <col min="13129" max="13129" width="10.140625" style="1" customWidth="1"/>
    <col min="13130" max="13130" width="12.7109375" style="1" customWidth="1"/>
    <col min="13131" max="13131" width="11.28515625" style="1" bestFit="1" customWidth="1"/>
    <col min="13132" max="13132" width="14.28515625" style="1" bestFit="1" customWidth="1"/>
    <col min="13133" max="13133" width="8.7109375" style="1" bestFit="1" customWidth="1"/>
    <col min="13134" max="13134" width="11.42578125" style="1"/>
    <col min="13135" max="13135" width="11.7109375" style="1" bestFit="1" customWidth="1"/>
    <col min="13136" max="13369" width="11.42578125" style="1"/>
    <col min="13370" max="13372" width="20.7109375" style="1" customWidth="1"/>
    <col min="13373" max="13374" width="23.28515625" style="1" customWidth="1"/>
    <col min="13375" max="13375" width="20.28515625" style="1" customWidth="1"/>
    <col min="13376" max="13376" width="22.28515625" style="1" customWidth="1"/>
    <col min="13377" max="13380" width="5.7109375" style="1" customWidth="1"/>
    <col min="13381" max="13381" width="15.42578125" style="1" customWidth="1"/>
    <col min="13382" max="13382" width="17.85546875" style="1" customWidth="1"/>
    <col min="13383" max="13383" width="20.7109375" style="1" customWidth="1"/>
    <col min="13384" max="13384" width="9.5703125" style="1" customWidth="1"/>
    <col min="13385" max="13385" width="10.140625" style="1" customWidth="1"/>
    <col min="13386" max="13386" width="12.7109375" style="1" customWidth="1"/>
    <col min="13387" max="13387" width="11.28515625" style="1" bestFit="1" customWidth="1"/>
    <col min="13388" max="13388" width="14.28515625" style="1" bestFit="1" customWidth="1"/>
    <col min="13389" max="13389" width="8.7109375" style="1" bestFit="1" customWidth="1"/>
    <col min="13390" max="13390" width="11.42578125" style="1"/>
    <col min="13391" max="13391" width="11.7109375" style="1" bestFit="1" customWidth="1"/>
    <col min="13392" max="13625" width="11.42578125" style="1"/>
    <col min="13626" max="13628" width="20.7109375" style="1" customWidth="1"/>
    <col min="13629" max="13630" width="23.28515625" style="1" customWidth="1"/>
    <col min="13631" max="13631" width="20.28515625" style="1" customWidth="1"/>
    <col min="13632" max="13632" width="22.28515625" style="1" customWidth="1"/>
    <col min="13633" max="13636" width="5.7109375" style="1" customWidth="1"/>
    <col min="13637" max="13637" width="15.42578125" style="1" customWidth="1"/>
    <col min="13638" max="13638" width="17.85546875" style="1" customWidth="1"/>
    <col min="13639" max="13639" width="20.7109375" style="1" customWidth="1"/>
    <col min="13640" max="13640" width="9.5703125" style="1" customWidth="1"/>
    <col min="13641" max="13641" width="10.140625" style="1" customWidth="1"/>
    <col min="13642" max="13642" width="12.7109375" style="1" customWidth="1"/>
    <col min="13643" max="13643" width="11.28515625" style="1" bestFit="1" customWidth="1"/>
    <col min="13644" max="13644" width="14.28515625" style="1" bestFit="1" customWidth="1"/>
    <col min="13645" max="13645" width="8.7109375" style="1" bestFit="1" customWidth="1"/>
    <col min="13646" max="13646" width="11.42578125" style="1"/>
    <col min="13647" max="13647" width="11.7109375" style="1" bestFit="1" customWidth="1"/>
    <col min="13648" max="13881" width="11.42578125" style="1"/>
    <col min="13882" max="13884" width="20.7109375" style="1" customWidth="1"/>
    <col min="13885" max="13886" width="23.28515625" style="1" customWidth="1"/>
    <col min="13887" max="13887" width="20.28515625" style="1" customWidth="1"/>
    <col min="13888" max="13888" width="22.28515625" style="1" customWidth="1"/>
    <col min="13889" max="13892" width="5.7109375" style="1" customWidth="1"/>
    <col min="13893" max="13893" width="15.42578125" style="1" customWidth="1"/>
    <col min="13894" max="13894" width="17.85546875" style="1" customWidth="1"/>
    <col min="13895" max="13895" width="20.7109375" style="1" customWidth="1"/>
    <col min="13896" max="13896" width="9.5703125" style="1" customWidth="1"/>
    <col min="13897" max="13897" width="10.140625" style="1" customWidth="1"/>
    <col min="13898" max="13898" width="12.7109375" style="1" customWidth="1"/>
    <col min="13899" max="13899" width="11.28515625" style="1" bestFit="1" customWidth="1"/>
    <col min="13900" max="13900" width="14.28515625" style="1" bestFit="1" customWidth="1"/>
    <col min="13901" max="13901" width="8.7109375" style="1" bestFit="1" customWidth="1"/>
    <col min="13902" max="13902" width="11.42578125" style="1"/>
    <col min="13903" max="13903" width="11.7109375" style="1" bestFit="1" customWidth="1"/>
    <col min="13904" max="14137" width="11.42578125" style="1"/>
    <col min="14138" max="14140" width="20.7109375" style="1" customWidth="1"/>
    <col min="14141" max="14142" width="23.28515625" style="1" customWidth="1"/>
    <col min="14143" max="14143" width="20.28515625" style="1" customWidth="1"/>
    <col min="14144" max="14144" width="22.28515625" style="1" customWidth="1"/>
    <col min="14145" max="14148" width="5.7109375" style="1" customWidth="1"/>
    <col min="14149" max="14149" width="15.42578125" style="1" customWidth="1"/>
    <col min="14150" max="14150" width="17.85546875" style="1" customWidth="1"/>
    <col min="14151" max="14151" width="20.7109375" style="1" customWidth="1"/>
    <col min="14152" max="14152" width="9.5703125" style="1" customWidth="1"/>
    <col min="14153" max="14153" width="10.140625" style="1" customWidth="1"/>
    <col min="14154" max="14154" width="12.7109375" style="1" customWidth="1"/>
    <col min="14155" max="14155" width="11.28515625" style="1" bestFit="1" customWidth="1"/>
    <col min="14156" max="14156" width="14.28515625" style="1" bestFit="1" customWidth="1"/>
    <col min="14157" max="14157" width="8.7109375" style="1" bestFit="1" customWidth="1"/>
    <col min="14158" max="14158" width="11.42578125" style="1"/>
    <col min="14159" max="14159" width="11.7109375" style="1" bestFit="1" customWidth="1"/>
    <col min="14160" max="14393" width="11.42578125" style="1"/>
    <col min="14394" max="14396" width="20.7109375" style="1" customWidth="1"/>
    <col min="14397" max="14398" width="23.28515625" style="1" customWidth="1"/>
    <col min="14399" max="14399" width="20.28515625" style="1" customWidth="1"/>
    <col min="14400" max="14400" width="22.28515625" style="1" customWidth="1"/>
    <col min="14401" max="14404" width="5.7109375" style="1" customWidth="1"/>
    <col min="14405" max="14405" width="15.42578125" style="1" customWidth="1"/>
    <col min="14406" max="14406" width="17.85546875" style="1" customWidth="1"/>
    <col min="14407" max="14407" width="20.7109375" style="1" customWidth="1"/>
    <col min="14408" max="14408" width="9.5703125" style="1" customWidth="1"/>
    <col min="14409" max="14409" width="10.140625" style="1" customWidth="1"/>
    <col min="14410" max="14410" width="12.7109375" style="1" customWidth="1"/>
    <col min="14411" max="14411" width="11.28515625" style="1" bestFit="1" customWidth="1"/>
    <col min="14412" max="14412" width="14.28515625" style="1" bestFit="1" customWidth="1"/>
    <col min="14413" max="14413" width="8.7109375" style="1" bestFit="1" customWidth="1"/>
    <col min="14414" max="14414" width="11.42578125" style="1"/>
    <col min="14415" max="14415" width="11.7109375" style="1" bestFit="1" customWidth="1"/>
    <col min="14416" max="14649" width="11.42578125" style="1"/>
    <col min="14650" max="14652" width="20.7109375" style="1" customWidth="1"/>
    <col min="14653" max="14654" width="23.28515625" style="1" customWidth="1"/>
    <col min="14655" max="14655" width="20.28515625" style="1" customWidth="1"/>
    <col min="14656" max="14656" width="22.28515625" style="1" customWidth="1"/>
    <col min="14657" max="14660" width="5.7109375" style="1" customWidth="1"/>
    <col min="14661" max="14661" width="15.42578125" style="1" customWidth="1"/>
    <col min="14662" max="14662" width="17.85546875" style="1" customWidth="1"/>
    <col min="14663" max="14663" width="20.7109375" style="1" customWidth="1"/>
    <col min="14664" max="14664" width="9.5703125" style="1" customWidth="1"/>
    <col min="14665" max="14665" width="10.140625" style="1" customWidth="1"/>
    <col min="14666" max="14666" width="12.7109375" style="1" customWidth="1"/>
    <col min="14667" max="14667" width="11.28515625" style="1" bestFit="1" customWidth="1"/>
    <col min="14668" max="14668" width="14.28515625" style="1" bestFit="1" customWidth="1"/>
    <col min="14669" max="14669" width="8.7109375" style="1" bestFit="1" customWidth="1"/>
    <col min="14670" max="14670" width="11.42578125" style="1"/>
    <col min="14671" max="14671" width="11.7109375" style="1" bestFit="1" customWidth="1"/>
    <col min="14672" max="14905" width="11.42578125" style="1"/>
    <col min="14906" max="14908" width="20.7109375" style="1" customWidth="1"/>
    <col min="14909" max="14910" width="23.28515625" style="1" customWidth="1"/>
    <col min="14911" max="14911" width="20.28515625" style="1" customWidth="1"/>
    <col min="14912" max="14912" width="22.28515625" style="1" customWidth="1"/>
    <col min="14913" max="14916" width="5.7109375" style="1" customWidth="1"/>
    <col min="14917" max="14917" width="15.42578125" style="1" customWidth="1"/>
    <col min="14918" max="14918" width="17.85546875" style="1" customWidth="1"/>
    <col min="14919" max="14919" width="20.7109375" style="1" customWidth="1"/>
    <col min="14920" max="14920" width="9.5703125" style="1" customWidth="1"/>
    <col min="14921" max="14921" width="10.140625" style="1" customWidth="1"/>
    <col min="14922" max="14922" width="12.7109375" style="1" customWidth="1"/>
    <col min="14923" max="14923" width="11.28515625" style="1" bestFit="1" customWidth="1"/>
    <col min="14924" max="14924" width="14.28515625" style="1" bestFit="1" customWidth="1"/>
    <col min="14925" max="14925" width="8.7109375" style="1" bestFit="1" customWidth="1"/>
    <col min="14926" max="14926" width="11.42578125" style="1"/>
    <col min="14927" max="14927" width="11.7109375" style="1" bestFit="1" customWidth="1"/>
    <col min="14928" max="15161" width="11.42578125" style="1"/>
    <col min="15162" max="15164" width="20.7109375" style="1" customWidth="1"/>
    <col min="15165" max="15166" width="23.28515625" style="1" customWidth="1"/>
    <col min="15167" max="15167" width="20.28515625" style="1" customWidth="1"/>
    <col min="15168" max="15168" width="22.28515625" style="1" customWidth="1"/>
    <col min="15169" max="15172" width="5.7109375" style="1" customWidth="1"/>
    <col min="15173" max="15173" width="15.42578125" style="1" customWidth="1"/>
    <col min="15174" max="15174" width="17.85546875" style="1" customWidth="1"/>
    <col min="15175" max="15175" width="20.7109375" style="1" customWidth="1"/>
    <col min="15176" max="15176" width="9.5703125" style="1" customWidth="1"/>
    <col min="15177" max="15177" width="10.140625" style="1" customWidth="1"/>
    <col min="15178" max="15178" width="12.7109375" style="1" customWidth="1"/>
    <col min="15179" max="15179" width="11.28515625" style="1" bestFit="1" customWidth="1"/>
    <col min="15180" max="15180" width="14.28515625" style="1" bestFit="1" customWidth="1"/>
    <col min="15181" max="15181" width="8.7109375" style="1" bestFit="1" customWidth="1"/>
    <col min="15182" max="15182" width="11.42578125" style="1"/>
    <col min="15183" max="15183" width="11.7109375" style="1" bestFit="1" customWidth="1"/>
    <col min="15184" max="15417" width="11.42578125" style="1"/>
    <col min="15418" max="15420" width="20.7109375" style="1" customWidth="1"/>
    <col min="15421" max="15422" width="23.28515625" style="1" customWidth="1"/>
    <col min="15423" max="15423" width="20.28515625" style="1" customWidth="1"/>
    <col min="15424" max="15424" width="22.28515625" style="1" customWidth="1"/>
    <col min="15425" max="15428" width="5.7109375" style="1" customWidth="1"/>
    <col min="15429" max="15429" width="15.42578125" style="1" customWidth="1"/>
    <col min="15430" max="15430" width="17.85546875" style="1" customWidth="1"/>
    <col min="15431" max="15431" width="20.7109375" style="1" customWidth="1"/>
    <col min="15432" max="15432" width="9.5703125" style="1" customWidth="1"/>
    <col min="15433" max="15433" width="10.140625" style="1" customWidth="1"/>
    <col min="15434" max="15434" width="12.7109375" style="1" customWidth="1"/>
    <col min="15435" max="15435" width="11.28515625" style="1" bestFit="1" customWidth="1"/>
    <col min="15436" max="15436" width="14.28515625" style="1" bestFit="1" customWidth="1"/>
    <col min="15437" max="15437" width="8.7109375" style="1" bestFit="1" customWidth="1"/>
    <col min="15438" max="15438" width="11.42578125" style="1"/>
    <col min="15439" max="15439" width="11.7109375" style="1" bestFit="1" customWidth="1"/>
    <col min="15440" max="15673" width="11.42578125" style="1"/>
    <col min="15674" max="15676" width="20.7109375" style="1" customWidth="1"/>
    <col min="15677" max="15678" width="23.28515625" style="1" customWidth="1"/>
    <col min="15679" max="15679" width="20.28515625" style="1" customWidth="1"/>
    <col min="15680" max="15680" width="22.28515625" style="1" customWidth="1"/>
    <col min="15681" max="15684" width="5.7109375" style="1" customWidth="1"/>
    <col min="15685" max="15685" width="15.42578125" style="1" customWidth="1"/>
    <col min="15686" max="15686" width="17.85546875" style="1" customWidth="1"/>
    <col min="15687" max="15687" width="20.7109375" style="1" customWidth="1"/>
    <col min="15688" max="15688" width="9.5703125" style="1" customWidth="1"/>
    <col min="15689" max="15689" width="10.140625" style="1" customWidth="1"/>
    <col min="15690" max="15690" width="12.7109375" style="1" customWidth="1"/>
    <col min="15691" max="15691" width="11.28515625" style="1" bestFit="1" customWidth="1"/>
    <col min="15692" max="15692" width="14.28515625" style="1" bestFit="1" customWidth="1"/>
    <col min="15693" max="15693" width="8.7109375" style="1" bestFit="1" customWidth="1"/>
    <col min="15694" max="15694" width="11.42578125" style="1"/>
    <col min="15695" max="15695" width="11.7109375" style="1" bestFit="1" customWidth="1"/>
    <col min="15696" max="15929" width="11.42578125" style="1"/>
    <col min="15930" max="15932" width="20.7109375" style="1" customWidth="1"/>
    <col min="15933" max="15934" width="23.28515625" style="1" customWidth="1"/>
    <col min="15935" max="15935" width="20.28515625" style="1" customWidth="1"/>
    <col min="15936" max="15936" width="22.28515625" style="1" customWidth="1"/>
    <col min="15937" max="15940" width="5.7109375" style="1" customWidth="1"/>
    <col min="15941" max="15941" width="15.42578125" style="1" customWidth="1"/>
    <col min="15942" max="15942" width="17.85546875" style="1" customWidth="1"/>
    <col min="15943" max="15943" width="20.7109375" style="1" customWidth="1"/>
    <col min="15944" max="15944" width="9.5703125" style="1" customWidth="1"/>
    <col min="15945" max="15945" width="10.140625" style="1" customWidth="1"/>
    <col min="15946" max="15946" width="12.7109375" style="1" customWidth="1"/>
    <col min="15947" max="15947" width="11.28515625" style="1" bestFit="1" customWidth="1"/>
    <col min="15948" max="15948" width="14.28515625" style="1" bestFit="1" customWidth="1"/>
    <col min="15949" max="15949" width="8.7109375" style="1" bestFit="1" customWidth="1"/>
    <col min="15950" max="15950" width="11.42578125" style="1"/>
    <col min="15951" max="15951" width="11.7109375" style="1" bestFit="1" customWidth="1"/>
    <col min="15952" max="16384" width="11.42578125" style="1"/>
  </cols>
  <sheetData>
    <row r="1" spans="1:73" ht="21" customHeight="1" x14ac:dyDescent="0.25">
      <c r="A1" s="322"/>
      <c r="B1" s="325" t="s">
        <v>0</v>
      </c>
      <c r="C1" s="326"/>
      <c r="D1" s="326"/>
      <c r="E1" s="326"/>
      <c r="F1" s="326"/>
      <c r="G1" s="327"/>
      <c r="H1" s="331" t="s">
        <v>1</v>
      </c>
      <c r="I1" s="332"/>
      <c r="J1" s="332"/>
      <c r="K1" s="333"/>
      <c r="L1" s="50"/>
      <c r="M1" s="50"/>
      <c r="N1" s="50"/>
      <c r="O1" s="50"/>
      <c r="P1" s="5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21" customHeight="1" x14ac:dyDescent="0.25">
      <c r="A2" s="323"/>
      <c r="B2" s="328"/>
      <c r="C2" s="329"/>
      <c r="D2" s="329"/>
      <c r="E2" s="329"/>
      <c r="F2" s="329"/>
      <c r="G2" s="330"/>
      <c r="H2" s="334" t="s">
        <v>11</v>
      </c>
      <c r="I2" s="335"/>
      <c r="J2" s="335"/>
      <c r="K2" s="336"/>
      <c r="L2" s="50"/>
      <c r="M2" s="50"/>
      <c r="N2" s="50"/>
      <c r="O2" s="50"/>
      <c r="P2" s="50"/>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21" customHeight="1" thickBot="1" x14ac:dyDescent="0.3">
      <c r="A3" s="324"/>
      <c r="B3" s="337" t="s">
        <v>563</v>
      </c>
      <c r="C3" s="338"/>
      <c r="D3" s="338"/>
      <c r="E3" s="338"/>
      <c r="F3" s="338"/>
      <c r="G3" s="339"/>
      <c r="H3" s="340" t="s">
        <v>2</v>
      </c>
      <c r="I3" s="341"/>
      <c r="J3" s="341"/>
      <c r="K3" s="342"/>
      <c r="L3" s="2"/>
      <c r="M3" s="2"/>
      <c r="N3" s="2"/>
      <c r="O3" s="2"/>
      <c r="P3" s="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ht="15.75" customHeight="1" thickBot="1" x14ac:dyDescent="0.3">
      <c r="A4" s="285"/>
      <c r="B4" s="285"/>
      <c r="C4" s="285"/>
      <c r="D4" s="285"/>
      <c r="E4" s="285"/>
      <c r="F4" s="285"/>
      <c r="G4" s="285"/>
      <c r="H4" s="285"/>
      <c r="I4" s="285"/>
      <c r="J4" s="285"/>
      <c r="K4" s="285"/>
      <c r="L4" s="285"/>
      <c r="M4" s="285"/>
      <c r="N4" s="285"/>
      <c r="O4" s="285"/>
      <c r="P4" s="28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24" customHeight="1" x14ac:dyDescent="0.25">
      <c r="A5" s="30" t="s">
        <v>3</v>
      </c>
      <c r="B5" s="286" t="s">
        <v>216</v>
      </c>
      <c r="C5" s="287"/>
      <c r="D5" s="6"/>
      <c r="E5" s="6"/>
      <c r="F5" s="62"/>
      <c r="G5" s="6"/>
      <c r="H5" s="6"/>
      <c r="I5" s="6"/>
      <c r="J5" s="6"/>
      <c r="K5" s="6"/>
      <c r="L5" s="6"/>
      <c r="M5" s="6"/>
      <c r="N5" s="6"/>
      <c r="O5" s="6"/>
      <c r="P5" s="6"/>
      <c r="Q5" s="3"/>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4" customHeight="1" thickBot="1" x14ac:dyDescent="0.3">
      <c r="A6" s="31" t="s">
        <v>4</v>
      </c>
      <c r="B6" s="288" t="s">
        <v>389</v>
      </c>
      <c r="C6" s="289"/>
      <c r="D6" s="6"/>
      <c r="E6" s="6"/>
      <c r="F6" s="62"/>
      <c r="G6" s="6"/>
      <c r="H6" s="6"/>
      <c r="I6" s="6"/>
      <c r="J6" s="6"/>
      <c r="K6" s="6"/>
      <c r="L6" s="6"/>
      <c r="M6" s="6"/>
      <c r="N6" s="6"/>
      <c r="O6" s="6"/>
      <c r="P6" s="6"/>
      <c r="Q6" s="3"/>
      <c r="R6" s="4"/>
      <c r="S6" s="4"/>
      <c r="T6" s="4"/>
      <c r="U6" s="4"/>
      <c r="V6" s="4"/>
      <c r="W6" s="4"/>
      <c r="X6" s="4"/>
      <c r="Y6" s="4"/>
      <c r="Z6" s="4"/>
      <c r="AA6" s="4"/>
      <c r="AB6" s="4"/>
      <c r="AC6" s="4"/>
      <c r="AD6" s="4"/>
      <c r="AE6" s="4"/>
      <c r="AF6" s="4"/>
      <c r="AG6" s="4"/>
      <c r="AH6" s="4"/>
      <c r="AI6" s="4"/>
      <c r="AJ6" s="4"/>
      <c r="AK6" s="4"/>
      <c r="AL6" s="4"/>
      <c r="AM6" s="4"/>
      <c r="AN6" s="4"/>
      <c r="AO6" s="4"/>
      <c r="AP6" s="4"/>
      <c r="AQ6" s="4"/>
      <c r="AR6" s="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5.75" customHeight="1" thickBot="1" x14ac:dyDescent="0.3">
      <c r="A7" s="11"/>
      <c r="B7" s="15"/>
      <c r="C7" s="14"/>
      <c r="D7" s="6"/>
      <c r="E7" s="6"/>
      <c r="F7" s="62"/>
      <c r="G7" s="6"/>
      <c r="H7" s="6"/>
      <c r="I7" s="6"/>
      <c r="J7" s="6"/>
      <c r="K7" s="6"/>
      <c r="L7" s="6"/>
      <c r="M7" s="6"/>
      <c r="N7" s="6"/>
      <c r="O7" s="6"/>
      <c r="P7" s="6"/>
      <c r="Q7" s="16"/>
      <c r="R7" s="16"/>
      <c r="S7" s="16"/>
      <c r="T7" s="16"/>
      <c r="U7" s="16"/>
      <c r="V7" s="16"/>
      <c r="W7" s="16"/>
      <c r="X7" s="16"/>
      <c r="Y7" s="16"/>
      <c r="Z7" s="16"/>
      <c r="AA7" s="16"/>
      <c r="AB7" s="16"/>
      <c r="AC7" s="16"/>
      <c r="AD7" s="4"/>
      <c r="AE7" s="4"/>
      <c r="AF7" s="4"/>
      <c r="AG7" s="4"/>
      <c r="AH7" s="4"/>
      <c r="AI7" s="4"/>
      <c r="AJ7" s="4"/>
      <c r="AK7" s="4"/>
      <c r="AL7" s="4"/>
      <c r="AM7" s="4"/>
      <c r="AN7" s="4"/>
      <c r="AO7" s="4"/>
      <c r="AP7" s="4"/>
      <c r="AQ7" s="4"/>
      <c r="AR7" s="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9.25" customHeight="1" thickBot="1" x14ac:dyDescent="0.3">
      <c r="A8" s="290" t="s">
        <v>27</v>
      </c>
      <c r="B8" s="291"/>
      <c r="C8" s="292"/>
      <c r="D8" s="299" t="s">
        <v>10</v>
      </c>
      <c r="E8" s="299" t="s">
        <v>8</v>
      </c>
      <c r="F8" s="299" t="s">
        <v>26</v>
      </c>
      <c r="G8" s="302" t="s">
        <v>18</v>
      </c>
      <c r="H8" s="305" t="s">
        <v>24</v>
      </c>
      <c r="I8" s="306"/>
      <c r="J8" s="306"/>
      <c r="K8" s="307"/>
      <c r="L8" s="6"/>
      <c r="M8" s="314" t="s">
        <v>19</v>
      </c>
      <c r="N8" s="315"/>
      <c r="O8" s="315"/>
      <c r="P8" s="315"/>
      <c r="Q8" s="315"/>
      <c r="R8" s="315"/>
      <c r="S8" s="315"/>
      <c r="T8" s="315"/>
      <c r="U8" s="315"/>
      <c r="V8" s="315"/>
      <c r="W8" s="315"/>
      <c r="X8" s="315"/>
      <c r="Y8" s="315"/>
      <c r="Z8" s="315"/>
      <c r="AA8" s="315"/>
      <c r="AB8" s="315"/>
      <c r="AC8" s="316"/>
      <c r="AD8" s="3"/>
      <c r="AE8" s="4"/>
      <c r="AF8" s="4"/>
      <c r="AG8" s="4"/>
      <c r="AH8" s="4"/>
      <c r="AI8" s="4"/>
      <c r="AJ8" s="4"/>
      <c r="AK8" s="4"/>
      <c r="AL8" s="4"/>
      <c r="AM8" s="4"/>
      <c r="AN8" s="4"/>
      <c r="AO8" s="4"/>
      <c r="AP8" s="4"/>
      <c r="AQ8" s="4"/>
      <c r="AR8" s="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3" customHeight="1" thickBot="1" x14ac:dyDescent="0.3">
      <c r="A9" s="293"/>
      <c r="B9" s="294"/>
      <c r="C9" s="295"/>
      <c r="D9" s="300"/>
      <c r="E9" s="300"/>
      <c r="F9" s="300"/>
      <c r="G9" s="303"/>
      <c r="H9" s="308"/>
      <c r="I9" s="309"/>
      <c r="J9" s="309"/>
      <c r="K9" s="310"/>
      <c r="L9" s="6"/>
      <c r="M9" s="6"/>
      <c r="N9" s="6"/>
      <c r="O9" s="6"/>
      <c r="P9" s="6"/>
      <c r="Q9" s="18"/>
      <c r="R9" s="18"/>
      <c r="S9" s="18"/>
      <c r="T9" s="17"/>
      <c r="U9" s="18"/>
      <c r="V9" s="18"/>
      <c r="W9" s="18"/>
      <c r="X9" s="17"/>
      <c r="Y9" s="18"/>
      <c r="Z9" s="18"/>
      <c r="AA9" s="18"/>
      <c r="AB9" s="17"/>
      <c r="AC9" s="18"/>
      <c r="AD9" s="4"/>
      <c r="AE9" s="4"/>
      <c r="AF9" s="4"/>
      <c r="AG9" s="4"/>
      <c r="AH9" s="4"/>
      <c r="AI9" s="4"/>
      <c r="AJ9" s="4"/>
      <c r="AK9" s="4"/>
      <c r="AL9" s="4"/>
      <c r="AM9" s="4"/>
      <c r="AN9" s="4"/>
      <c r="AO9" s="4"/>
      <c r="AP9" s="4"/>
      <c r="AQ9" s="4"/>
      <c r="AR9" s="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24.75" customHeight="1" thickBot="1" x14ac:dyDescent="0.3">
      <c r="A10" s="296"/>
      <c r="B10" s="297"/>
      <c r="C10" s="298"/>
      <c r="D10" s="300"/>
      <c r="E10" s="300"/>
      <c r="F10" s="300"/>
      <c r="G10" s="303"/>
      <c r="H10" s="311"/>
      <c r="I10" s="312"/>
      <c r="J10" s="312"/>
      <c r="K10" s="313"/>
      <c r="L10" s="11"/>
      <c r="M10" s="319" t="s">
        <v>13</v>
      </c>
      <c r="N10" s="320"/>
      <c r="O10" s="321"/>
      <c r="P10" s="11"/>
      <c r="Q10" s="319" t="s">
        <v>16</v>
      </c>
      <c r="R10" s="320"/>
      <c r="S10" s="321"/>
      <c r="T10" s="4"/>
      <c r="U10" s="319" t="s">
        <v>257</v>
      </c>
      <c r="V10" s="320"/>
      <c r="W10" s="321"/>
      <c r="X10" s="4"/>
      <c r="Y10" s="319" t="s">
        <v>17</v>
      </c>
      <c r="Z10" s="320"/>
      <c r="AA10" s="321"/>
      <c r="AB10" s="34"/>
      <c r="AC10" s="299" t="s">
        <v>25</v>
      </c>
      <c r="AD10" s="3"/>
      <c r="AE10" s="4"/>
      <c r="AF10" s="4"/>
      <c r="AG10" s="4"/>
      <c r="AH10" s="4"/>
      <c r="AI10" s="4"/>
      <c r="AJ10" s="4"/>
      <c r="AK10" s="4"/>
      <c r="AL10" s="4"/>
      <c r="AM10" s="4"/>
      <c r="AN10" s="4"/>
      <c r="AO10" s="4"/>
      <c r="AP10" s="4"/>
      <c r="AQ10" s="4"/>
      <c r="AR10" s="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21.75" customHeight="1" x14ac:dyDescent="0.25">
      <c r="A11" s="299" t="s">
        <v>7</v>
      </c>
      <c r="B11" s="299" t="s">
        <v>5</v>
      </c>
      <c r="C11" s="299" t="s">
        <v>6</v>
      </c>
      <c r="D11" s="300"/>
      <c r="E11" s="300"/>
      <c r="F11" s="300"/>
      <c r="G11" s="303"/>
      <c r="H11" s="317" t="s">
        <v>20</v>
      </c>
      <c r="I11" s="317" t="s">
        <v>21</v>
      </c>
      <c r="J11" s="317" t="s">
        <v>22</v>
      </c>
      <c r="K11" s="317" t="s">
        <v>23</v>
      </c>
      <c r="L11" s="6"/>
      <c r="M11" s="343" t="s">
        <v>12</v>
      </c>
      <c r="N11" s="345" t="s">
        <v>14</v>
      </c>
      <c r="O11" s="346"/>
      <c r="P11" s="6"/>
      <c r="Q11" s="343" t="s">
        <v>12</v>
      </c>
      <c r="R11" s="345" t="s">
        <v>14</v>
      </c>
      <c r="S11" s="346"/>
      <c r="T11" s="4"/>
      <c r="U11" s="343" t="s">
        <v>12</v>
      </c>
      <c r="V11" s="345" t="s">
        <v>14</v>
      </c>
      <c r="W11" s="346"/>
      <c r="X11" s="4"/>
      <c r="Y11" s="343" t="s">
        <v>12</v>
      </c>
      <c r="Z11" s="345" t="s">
        <v>14</v>
      </c>
      <c r="AA11" s="346"/>
      <c r="AB11" s="34"/>
      <c r="AC11" s="300"/>
      <c r="AD11" s="3"/>
      <c r="AE11" s="4"/>
      <c r="AF11" s="4"/>
      <c r="AG11" s="4"/>
      <c r="AH11" s="4"/>
      <c r="AI11" s="4"/>
      <c r="AJ11" s="4"/>
      <c r="AK11" s="4"/>
      <c r="AL11" s="4"/>
      <c r="AM11" s="4"/>
      <c r="AN11" s="4"/>
      <c r="AO11" s="4"/>
      <c r="AP11" s="4"/>
      <c r="AQ11" s="4"/>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6.75" customHeight="1" thickBot="1" x14ac:dyDescent="0.3">
      <c r="A12" s="301"/>
      <c r="B12" s="301"/>
      <c r="C12" s="301"/>
      <c r="D12" s="301"/>
      <c r="E12" s="301"/>
      <c r="F12" s="301"/>
      <c r="G12" s="304"/>
      <c r="H12" s="380"/>
      <c r="I12" s="380"/>
      <c r="J12" s="380"/>
      <c r="K12" s="380"/>
      <c r="L12" s="6"/>
      <c r="M12" s="344"/>
      <c r="N12" s="19" t="s">
        <v>9</v>
      </c>
      <c r="O12" s="20" t="s">
        <v>15</v>
      </c>
      <c r="P12" s="6"/>
      <c r="Q12" s="344"/>
      <c r="R12" s="12" t="s">
        <v>9</v>
      </c>
      <c r="S12" s="13" t="s">
        <v>15</v>
      </c>
      <c r="T12" s="4"/>
      <c r="U12" s="344"/>
      <c r="V12" s="12" t="s">
        <v>9</v>
      </c>
      <c r="W12" s="13" t="s">
        <v>15</v>
      </c>
      <c r="X12" s="4"/>
      <c r="Y12" s="344"/>
      <c r="Z12" s="12" t="s">
        <v>9</v>
      </c>
      <c r="AA12" s="13" t="s">
        <v>15</v>
      </c>
      <c r="AB12" s="34"/>
      <c r="AC12" s="300"/>
      <c r="AD12" s="3"/>
      <c r="AE12" s="4"/>
      <c r="AF12" s="4"/>
      <c r="AG12" s="4"/>
      <c r="AH12" s="4"/>
      <c r="AI12" s="4"/>
      <c r="AJ12" s="4"/>
      <c r="AK12" s="4"/>
      <c r="AL12" s="4"/>
      <c r="AM12" s="4"/>
      <c r="AN12" s="4"/>
      <c r="AO12" s="4"/>
      <c r="AP12" s="4"/>
      <c r="AQ12" s="4"/>
      <c r="AR12" s="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s="9" customFormat="1" ht="52.5" customHeight="1" thickBot="1" x14ac:dyDescent="0.3">
      <c r="A13" s="360" t="s">
        <v>101</v>
      </c>
      <c r="B13" s="360" t="s">
        <v>131</v>
      </c>
      <c r="C13" s="232" t="s">
        <v>132</v>
      </c>
      <c r="D13" s="99" t="s">
        <v>133</v>
      </c>
      <c r="E13" s="99" t="s">
        <v>390</v>
      </c>
      <c r="F13" s="199" t="s">
        <v>543</v>
      </c>
      <c r="G13" s="204">
        <v>0.03</v>
      </c>
      <c r="H13" s="36">
        <v>0.25</v>
      </c>
      <c r="I13" s="37">
        <v>0.25</v>
      </c>
      <c r="J13" s="37">
        <v>0.25</v>
      </c>
      <c r="K13" s="38">
        <v>0.25</v>
      </c>
      <c r="L13" s="6"/>
      <c r="M13" s="21">
        <f>G13*H13</f>
        <v>7.4999999999999997E-3</v>
      </c>
      <c r="N13" s="27">
        <v>8.0000000000000002E-3</v>
      </c>
      <c r="O13" s="44" t="s">
        <v>771</v>
      </c>
      <c r="P13" s="6"/>
      <c r="Q13" s="21">
        <f>G13*I13</f>
        <v>7.4999999999999997E-3</v>
      </c>
      <c r="R13" s="27">
        <v>8.0000000000000002E-3</v>
      </c>
      <c r="S13" s="44" t="s">
        <v>772</v>
      </c>
      <c r="T13" s="33"/>
      <c r="U13" s="21">
        <f>G13*J13</f>
        <v>7.4999999999999997E-3</v>
      </c>
      <c r="V13" s="27"/>
      <c r="W13" s="44"/>
      <c r="X13" s="33"/>
      <c r="Y13" s="21">
        <f>G13*K13</f>
        <v>7.4999999999999997E-3</v>
      </c>
      <c r="Z13" s="27"/>
      <c r="AA13" s="44"/>
      <c r="AB13" s="33"/>
      <c r="AC13" s="49">
        <f t="shared" ref="AC13:AC45" si="0">N13+R13+V13+Z13</f>
        <v>1.6E-2</v>
      </c>
      <c r="AD13" s="46"/>
      <c r="AE13" s="7"/>
      <c r="AF13" s="7"/>
      <c r="AG13" s="7"/>
      <c r="AH13" s="7"/>
      <c r="AI13" s="7"/>
      <c r="AJ13" s="7"/>
      <c r="AK13" s="7"/>
      <c r="AL13" s="7"/>
      <c r="AM13" s="7"/>
      <c r="AN13" s="7"/>
      <c r="AO13" s="7"/>
      <c r="AP13" s="7"/>
      <c r="AQ13" s="7"/>
      <c r="AR13" s="7"/>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9" customFormat="1" ht="46.5" customHeight="1" x14ac:dyDescent="0.25">
      <c r="A14" s="351"/>
      <c r="B14" s="351"/>
      <c r="C14" s="365" t="s">
        <v>134</v>
      </c>
      <c r="D14" s="376" t="s">
        <v>135</v>
      </c>
      <c r="E14" s="99" t="s">
        <v>391</v>
      </c>
      <c r="F14" s="199" t="s">
        <v>482</v>
      </c>
      <c r="G14" s="204">
        <v>0.03</v>
      </c>
      <c r="H14" s="57">
        <v>0.25</v>
      </c>
      <c r="I14" s="58">
        <v>0.25</v>
      </c>
      <c r="J14" s="58">
        <v>0.25</v>
      </c>
      <c r="K14" s="59">
        <v>0.25</v>
      </c>
      <c r="L14" s="6"/>
      <c r="M14" s="22">
        <f t="shared" ref="M14:M45" si="1">G14*H14</f>
        <v>7.4999999999999997E-3</v>
      </c>
      <c r="N14" s="55">
        <v>8.0000000000000002E-3</v>
      </c>
      <c r="O14" s="56" t="s">
        <v>773</v>
      </c>
      <c r="P14" s="6"/>
      <c r="Q14" s="22">
        <f t="shared" ref="Q14:Q45" si="2">G14*I14</f>
        <v>7.4999999999999997E-3</v>
      </c>
      <c r="R14" s="55">
        <v>8.0000000000000002E-3</v>
      </c>
      <c r="S14" s="56" t="s">
        <v>773</v>
      </c>
      <c r="T14" s="33"/>
      <c r="U14" s="22">
        <f t="shared" ref="U14:U45" si="3">G14*J14</f>
        <v>7.4999999999999997E-3</v>
      </c>
      <c r="V14" s="55"/>
      <c r="W14" s="56"/>
      <c r="X14" s="33"/>
      <c r="Y14" s="22">
        <f t="shared" ref="Y14:Y45" si="4">G14*K14</f>
        <v>7.4999999999999997E-3</v>
      </c>
      <c r="Z14" s="55"/>
      <c r="AA14" s="56"/>
      <c r="AB14" s="33"/>
      <c r="AC14" s="49">
        <f t="shared" si="0"/>
        <v>1.6E-2</v>
      </c>
      <c r="AD14" s="46"/>
      <c r="AE14" s="7"/>
      <c r="AF14" s="7"/>
      <c r="AG14" s="7"/>
      <c r="AH14" s="7"/>
      <c r="AI14" s="7"/>
      <c r="AJ14" s="7"/>
      <c r="AK14" s="7"/>
      <c r="AL14" s="7"/>
      <c r="AM14" s="7"/>
      <c r="AN14" s="7"/>
      <c r="AO14" s="7"/>
      <c r="AP14" s="7"/>
      <c r="AQ14" s="7"/>
      <c r="AR14" s="7"/>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9" customFormat="1" ht="54.75" customHeight="1" x14ac:dyDescent="0.25">
      <c r="A15" s="351"/>
      <c r="B15" s="351"/>
      <c r="C15" s="366"/>
      <c r="D15" s="377"/>
      <c r="E15" s="99" t="s">
        <v>392</v>
      </c>
      <c r="F15" s="203" t="s">
        <v>482</v>
      </c>
      <c r="G15" s="204">
        <v>3.1E-2</v>
      </c>
      <c r="H15" s="57">
        <v>0.25</v>
      </c>
      <c r="I15" s="58">
        <v>0.25</v>
      </c>
      <c r="J15" s="58">
        <v>0.25</v>
      </c>
      <c r="K15" s="59">
        <v>0.25</v>
      </c>
      <c r="L15" s="6"/>
      <c r="M15" s="22">
        <f t="shared" si="1"/>
        <v>7.7499999999999999E-3</v>
      </c>
      <c r="N15" s="55">
        <v>8.0000000000000002E-3</v>
      </c>
      <c r="O15" s="56" t="s">
        <v>774</v>
      </c>
      <c r="P15" s="6"/>
      <c r="Q15" s="22">
        <f t="shared" si="2"/>
        <v>7.7499999999999999E-3</v>
      </c>
      <c r="R15" s="55">
        <v>8.0000000000000002E-3</v>
      </c>
      <c r="S15" s="56" t="s">
        <v>774</v>
      </c>
      <c r="T15" s="33"/>
      <c r="U15" s="22">
        <f t="shared" si="3"/>
        <v>7.7499999999999999E-3</v>
      </c>
      <c r="V15" s="55"/>
      <c r="W15" s="56"/>
      <c r="X15" s="33"/>
      <c r="Y15" s="22">
        <f t="shared" si="4"/>
        <v>7.7499999999999999E-3</v>
      </c>
      <c r="Z15" s="55"/>
      <c r="AA15" s="56"/>
      <c r="AB15" s="33"/>
      <c r="AC15" s="49">
        <f t="shared" si="0"/>
        <v>1.6E-2</v>
      </c>
      <c r="AD15" s="46"/>
      <c r="AE15" s="7"/>
      <c r="AF15" s="7"/>
      <c r="AG15" s="7"/>
      <c r="AH15" s="7"/>
      <c r="AI15" s="7"/>
      <c r="AJ15" s="7"/>
      <c r="AK15" s="7"/>
      <c r="AL15" s="7"/>
      <c r="AM15" s="7"/>
      <c r="AN15" s="7"/>
      <c r="AO15" s="7"/>
      <c r="AP15" s="7"/>
      <c r="AQ15" s="7"/>
      <c r="AR15" s="7"/>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9" customFormat="1" ht="35.25" customHeight="1" x14ac:dyDescent="0.25">
      <c r="A16" s="351"/>
      <c r="B16" s="351"/>
      <c r="C16" s="366"/>
      <c r="D16" s="376" t="s">
        <v>393</v>
      </c>
      <c r="E16" s="99" t="s">
        <v>394</v>
      </c>
      <c r="F16" s="200" t="s">
        <v>475</v>
      </c>
      <c r="G16" s="204">
        <v>0.03</v>
      </c>
      <c r="H16" s="57"/>
      <c r="I16" s="58">
        <v>1</v>
      </c>
      <c r="J16" s="58"/>
      <c r="K16" s="59"/>
      <c r="L16" s="6"/>
      <c r="M16" s="22">
        <f t="shared" si="1"/>
        <v>0</v>
      </c>
      <c r="N16" s="55"/>
      <c r="O16" s="56"/>
      <c r="P16" s="6"/>
      <c r="Q16" s="22">
        <f t="shared" si="2"/>
        <v>0.03</v>
      </c>
      <c r="R16" s="55">
        <v>0.03</v>
      </c>
      <c r="S16" s="56" t="s">
        <v>775</v>
      </c>
      <c r="T16" s="33"/>
      <c r="U16" s="22">
        <f t="shared" si="3"/>
        <v>0</v>
      </c>
      <c r="V16" s="55"/>
      <c r="W16" s="56"/>
      <c r="X16" s="33"/>
      <c r="Y16" s="22">
        <f t="shared" si="4"/>
        <v>0</v>
      </c>
      <c r="Z16" s="55"/>
      <c r="AA16" s="56"/>
      <c r="AB16" s="33"/>
      <c r="AC16" s="49">
        <f t="shared" si="0"/>
        <v>0.03</v>
      </c>
      <c r="AD16" s="46"/>
      <c r="AE16" s="7"/>
      <c r="AF16" s="7"/>
      <c r="AG16" s="7"/>
      <c r="AH16" s="7"/>
      <c r="AI16" s="7"/>
      <c r="AJ16" s="7"/>
      <c r="AK16" s="7"/>
      <c r="AL16" s="7"/>
      <c r="AM16" s="7"/>
      <c r="AN16" s="7"/>
      <c r="AO16" s="7"/>
      <c r="AP16" s="7"/>
      <c r="AQ16" s="7"/>
      <c r="AR16" s="7"/>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9" customFormat="1" ht="46.5" customHeight="1" x14ac:dyDescent="0.25">
      <c r="A17" s="351"/>
      <c r="B17" s="351"/>
      <c r="C17" s="366"/>
      <c r="D17" s="378"/>
      <c r="E17" s="99" t="s">
        <v>395</v>
      </c>
      <c r="F17" s="200" t="s">
        <v>470</v>
      </c>
      <c r="G17" s="204">
        <v>0.03</v>
      </c>
      <c r="H17" s="57">
        <v>0.25</v>
      </c>
      <c r="I17" s="58">
        <v>0.25</v>
      </c>
      <c r="J17" s="58">
        <v>0.25</v>
      </c>
      <c r="K17" s="59">
        <v>0.25</v>
      </c>
      <c r="L17" s="6"/>
      <c r="M17" s="22">
        <f t="shared" si="1"/>
        <v>7.4999999999999997E-3</v>
      </c>
      <c r="N17" s="55">
        <v>8.0000000000000002E-3</v>
      </c>
      <c r="O17" s="56" t="s">
        <v>776</v>
      </c>
      <c r="P17" s="6"/>
      <c r="Q17" s="22">
        <f>G17*I17</f>
        <v>7.4999999999999997E-3</v>
      </c>
      <c r="R17" s="55">
        <v>0.03</v>
      </c>
      <c r="S17" s="56" t="s">
        <v>776</v>
      </c>
      <c r="T17" s="33"/>
      <c r="U17" s="22">
        <f t="shared" si="3"/>
        <v>7.4999999999999997E-3</v>
      </c>
      <c r="V17" s="55"/>
      <c r="W17" s="56"/>
      <c r="X17" s="33"/>
      <c r="Y17" s="22">
        <f t="shared" si="4"/>
        <v>7.4999999999999997E-3</v>
      </c>
      <c r="Z17" s="55"/>
      <c r="AA17" s="56"/>
      <c r="AB17" s="33"/>
      <c r="AC17" s="49">
        <f t="shared" si="0"/>
        <v>3.7999999999999999E-2</v>
      </c>
      <c r="AD17" s="46"/>
      <c r="AE17" s="7"/>
      <c r="AF17" s="7"/>
      <c r="AG17" s="7"/>
      <c r="AH17" s="7"/>
      <c r="AI17" s="7"/>
      <c r="AJ17" s="7"/>
      <c r="AK17" s="7"/>
      <c r="AL17" s="7"/>
      <c r="AM17" s="7"/>
      <c r="AN17" s="7"/>
      <c r="AO17" s="7"/>
      <c r="AP17" s="7"/>
      <c r="AQ17" s="7"/>
      <c r="AR17" s="7"/>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9" customFormat="1" ht="45" customHeight="1" x14ac:dyDescent="0.25">
      <c r="A18" s="351"/>
      <c r="B18" s="351"/>
      <c r="C18" s="366"/>
      <c r="D18" s="378"/>
      <c r="E18" s="99" t="s">
        <v>396</v>
      </c>
      <c r="F18" s="200" t="s">
        <v>544</v>
      </c>
      <c r="G18" s="204">
        <v>0.03</v>
      </c>
      <c r="H18" s="57">
        <v>0.35</v>
      </c>
      <c r="I18" s="58"/>
      <c r="J18" s="58">
        <v>0.35</v>
      </c>
      <c r="K18" s="59">
        <v>0.3</v>
      </c>
      <c r="L18" s="6"/>
      <c r="M18" s="22">
        <f t="shared" si="1"/>
        <v>1.0499999999999999E-2</v>
      </c>
      <c r="N18" s="55">
        <v>1.0999999999999999E-2</v>
      </c>
      <c r="O18" s="56" t="s">
        <v>777</v>
      </c>
      <c r="P18" s="6"/>
      <c r="Q18" s="22">
        <f t="shared" si="2"/>
        <v>0</v>
      </c>
      <c r="R18" s="55"/>
      <c r="S18" s="56"/>
      <c r="T18" s="33"/>
      <c r="U18" s="22">
        <f t="shared" si="3"/>
        <v>1.0499999999999999E-2</v>
      </c>
      <c r="V18" s="55"/>
      <c r="W18" s="56"/>
      <c r="X18" s="33"/>
      <c r="Y18" s="22">
        <f t="shared" si="4"/>
        <v>8.9999999999999993E-3</v>
      </c>
      <c r="Z18" s="55"/>
      <c r="AA18" s="56"/>
      <c r="AB18" s="33"/>
      <c r="AC18" s="49">
        <f t="shared" si="0"/>
        <v>1.0999999999999999E-2</v>
      </c>
      <c r="AD18" s="46"/>
      <c r="AE18" s="7"/>
      <c r="AF18" s="7"/>
      <c r="AG18" s="7"/>
      <c r="AH18" s="7"/>
      <c r="AI18" s="7"/>
      <c r="AJ18" s="7"/>
      <c r="AK18" s="7"/>
      <c r="AL18" s="7"/>
      <c r="AM18" s="7"/>
      <c r="AN18" s="7"/>
      <c r="AO18" s="7"/>
      <c r="AP18" s="7"/>
      <c r="AQ18" s="7"/>
      <c r="AR18" s="7"/>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9" customFormat="1" ht="60.75" customHeight="1" x14ac:dyDescent="0.25">
      <c r="A19" s="351"/>
      <c r="B19" s="351"/>
      <c r="C19" s="366"/>
      <c r="D19" s="378"/>
      <c r="E19" s="99" t="s">
        <v>397</v>
      </c>
      <c r="F19" s="200" t="s">
        <v>471</v>
      </c>
      <c r="G19" s="204">
        <v>0.03</v>
      </c>
      <c r="H19" s="57">
        <v>0.25</v>
      </c>
      <c r="I19" s="58">
        <v>0.25</v>
      </c>
      <c r="J19" s="58">
        <v>0.25</v>
      </c>
      <c r="K19" s="59">
        <v>0.25</v>
      </c>
      <c r="L19" s="6"/>
      <c r="M19" s="22">
        <f t="shared" si="1"/>
        <v>7.4999999999999997E-3</v>
      </c>
      <c r="N19" s="55">
        <v>8.0000000000000002E-3</v>
      </c>
      <c r="O19" s="56" t="s">
        <v>778</v>
      </c>
      <c r="P19" s="6"/>
      <c r="Q19" s="22">
        <f t="shared" si="2"/>
        <v>7.4999999999999997E-3</v>
      </c>
      <c r="R19" s="282">
        <v>8.0000000000000002E-3</v>
      </c>
      <c r="S19" s="56" t="s">
        <v>779</v>
      </c>
      <c r="T19" s="33"/>
      <c r="U19" s="22">
        <f t="shared" si="3"/>
        <v>7.4999999999999997E-3</v>
      </c>
      <c r="V19" s="55"/>
      <c r="W19" s="56"/>
      <c r="X19" s="33"/>
      <c r="Y19" s="22">
        <f t="shared" si="4"/>
        <v>7.4999999999999997E-3</v>
      </c>
      <c r="Z19" s="55"/>
      <c r="AA19" s="56"/>
      <c r="AB19" s="33"/>
      <c r="AC19" s="49">
        <f t="shared" si="0"/>
        <v>1.6E-2</v>
      </c>
      <c r="AD19" s="46"/>
      <c r="AE19" s="7"/>
      <c r="AF19" s="7"/>
      <c r="AG19" s="7"/>
      <c r="AH19" s="7"/>
      <c r="AI19" s="7"/>
      <c r="AJ19" s="7"/>
      <c r="AK19" s="7"/>
      <c r="AL19" s="7"/>
      <c r="AM19" s="7"/>
      <c r="AN19" s="7"/>
      <c r="AO19" s="7"/>
      <c r="AP19" s="7"/>
      <c r="AQ19" s="7"/>
      <c r="AR19" s="7"/>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s="9" customFormat="1" ht="35.25" customHeight="1" x14ac:dyDescent="0.25">
      <c r="A20" s="351"/>
      <c r="B20" s="351"/>
      <c r="C20" s="366"/>
      <c r="D20" s="378"/>
      <c r="E20" s="99" t="s">
        <v>398</v>
      </c>
      <c r="F20" s="200" t="s">
        <v>478</v>
      </c>
      <c r="G20" s="204">
        <v>0.03</v>
      </c>
      <c r="H20" s="57"/>
      <c r="I20" s="58">
        <v>0.35</v>
      </c>
      <c r="J20" s="58">
        <v>0.35</v>
      </c>
      <c r="K20" s="59">
        <v>0.3</v>
      </c>
      <c r="L20" s="6"/>
      <c r="M20" s="22">
        <f t="shared" si="1"/>
        <v>0</v>
      </c>
      <c r="N20" s="55"/>
      <c r="O20" s="56"/>
      <c r="P20" s="6"/>
      <c r="Q20" s="22">
        <f t="shared" si="2"/>
        <v>1.0499999999999999E-2</v>
      </c>
      <c r="R20" s="55">
        <v>1.0999999999999999E-2</v>
      </c>
      <c r="S20" s="56" t="s">
        <v>780</v>
      </c>
      <c r="T20" s="33"/>
      <c r="U20" s="22">
        <f t="shared" si="3"/>
        <v>1.0499999999999999E-2</v>
      </c>
      <c r="V20" s="55"/>
      <c r="W20" s="56"/>
      <c r="X20" s="33"/>
      <c r="Y20" s="22">
        <f t="shared" si="4"/>
        <v>8.9999999999999993E-3</v>
      </c>
      <c r="Z20" s="55"/>
      <c r="AA20" s="56"/>
      <c r="AB20" s="33"/>
      <c r="AC20" s="49">
        <f t="shared" si="0"/>
        <v>1.0999999999999999E-2</v>
      </c>
      <c r="AD20" s="46"/>
      <c r="AE20" s="7"/>
      <c r="AF20" s="7"/>
      <c r="AG20" s="7"/>
      <c r="AH20" s="7"/>
      <c r="AI20" s="7"/>
      <c r="AJ20" s="7"/>
      <c r="AK20" s="7"/>
      <c r="AL20" s="7"/>
      <c r="AM20" s="7"/>
      <c r="AN20" s="7"/>
      <c r="AO20" s="7"/>
      <c r="AP20" s="7"/>
      <c r="AQ20" s="7"/>
      <c r="AR20" s="7"/>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s="9" customFormat="1" ht="41.25" customHeight="1" x14ac:dyDescent="0.25">
      <c r="A21" s="351"/>
      <c r="B21" s="351"/>
      <c r="C21" s="366"/>
      <c r="D21" s="378"/>
      <c r="E21" s="99" t="s">
        <v>399</v>
      </c>
      <c r="F21" s="200" t="s">
        <v>473</v>
      </c>
      <c r="G21" s="204">
        <v>3.1E-2</v>
      </c>
      <c r="H21" s="57"/>
      <c r="I21" s="58"/>
      <c r="J21" s="58"/>
      <c r="K21" s="59">
        <v>1</v>
      </c>
      <c r="L21" s="6"/>
      <c r="M21" s="22">
        <f t="shared" si="1"/>
        <v>0</v>
      </c>
      <c r="N21" s="55"/>
      <c r="O21" s="56"/>
      <c r="P21" s="6"/>
      <c r="Q21" s="22">
        <f t="shared" si="2"/>
        <v>0</v>
      </c>
      <c r="R21" s="55"/>
      <c r="S21" s="56"/>
      <c r="T21" s="33"/>
      <c r="U21" s="22">
        <f t="shared" si="3"/>
        <v>0</v>
      </c>
      <c r="V21" s="55"/>
      <c r="W21" s="56"/>
      <c r="X21" s="33"/>
      <c r="Y21" s="22">
        <f t="shared" si="4"/>
        <v>3.1E-2</v>
      </c>
      <c r="Z21" s="55"/>
      <c r="AA21" s="56"/>
      <c r="AB21" s="33"/>
      <c r="AC21" s="49">
        <f t="shared" si="0"/>
        <v>0</v>
      </c>
      <c r="AD21" s="46"/>
      <c r="AE21" s="7"/>
      <c r="AF21" s="7"/>
      <c r="AG21" s="7"/>
      <c r="AH21" s="7"/>
      <c r="AI21" s="7"/>
      <c r="AJ21" s="7"/>
      <c r="AK21" s="7"/>
      <c r="AL21" s="7"/>
      <c r="AM21" s="7"/>
      <c r="AN21" s="7"/>
      <c r="AO21" s="7"/>
      <c r="AP21" s="7"/>
      <c r="AQ21" s="7"/>
      <c r="AR21" s="7"/>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s="9" customFormat="1" ht="47.25" customHeight="1" x14ac:dyDescent="0.25">
      <c r="A22" s="351"/>
      <c r="B22" s="351"/>
      <c r="C22" s="366"/>
      <c r="D22" s="378"/>
      <c r="E22" s="99" t="s">
        <v>407</v>
      </c>
      <c r="F22" s="200" t="s">
        <v>545</v>
      </c>
      <c r="G22" s="204">
        <v>3.1E-2</v>
      </c>
      <c r="H22" s="57">
        <v>0.25</v>
      </c>
      <c r="I22" s="58">
        <v>0.25</v>
      </c>
      <c r="J22" s="58">
        <v>0.25</v>
      </c>
      <c r="K22" s="59">
        <v>0.25</v>
      </c>
      <c r="L22" s="6"/>
      <c r="M22" s="22">
        <f t="shared" si="1"/>
        <v>7.7499999999999999E-3</v>
      </c>
      <c r="N22" s="55">
        <v>8.0000000000000002E-3</v>
      </c>
      <c r="O22" s="56" t="s">
        <v>781</v>
      </c>
      <c r="P22" s="6"/>
      <c r="Q22" s="22">
        <f t="shared" si="2"/>
        <v>7.7499999999999999E-3</v>
      </c>
      <c r="R22" s="55">
        <v>8.0000000000000002E-3</v>
      </c>
      <c r="S22" s="56" t="s">
        <v>781</v>
      </c>
      <c r="T22" s="33"/>
      <c r="U22" s="22">
        <f t="shared" si="3"/>
        <v>7.7499999999999999E-3</v>
      </c>
      <c r="V22" s="55"/>
      <c r="W22" s="56"/>
      <c r="X22" s="33"/>
      <c r="Y22" s="22">
        <f t="shared" si="4"/>
        <v>7.7499999999999999E-3</v>
      </c>
      <c r="Z22" s="55"/>
      <c r="AA22" s="56"/>
      <c r="AB22" s="33"/>
      <c r="AC22" s="49">
        <f t="shared" si="0"/>
        <v>1.6E-2</v>
      </c>
      <c r="AD22" s="46"/>
      <c r="AE22" s="7"/>
      <c r="AF22" s="7"/>
      <c r="AG22" s="7"/>
      <c r="AH22" s="7"/>
      <c r="AI22" s="7"/>
      <c r="AJ22" s="7"/>
      <c r="AK22" s="7"/>
      <c r="AL22" s="7"/>
      <c r="AM22" s="7"/>
      <c r="AN22" s="7"/>
      <c r="AO22" s="7"/>
      <c r="AP22" s="7"/>
      <c r="AQ22" s="7"/>
      <c r="AR22" s="7"/>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s="9" customFormat="1" ht="59.25" customHeight="1" x14ac:dyDescent="0.25">
      <c r="A23" s="351"/>
      <c r="B23" s="351"/>
      <c r="C23" s="366"/>
      <c r="D23" s="377"/>
      <c r="E23" s="99" t="s">
        <v>408</v>
      </c>
      <c r="F23" s="200" t="s">
        <v>546</v>
      </c>
      <c r="G23" s="204">
        <v>0.03</v>
      </c>
      <c r="H23" s="57">
        <v>0.35</v>
      </c>
      <c r="I23" s="58">
        <v>0.35</v>
      </c>
      <c r="J23" s="58">
        <v>0.3</v>
      </c>
      <c r="K23" s="59"/>
      <c r="L23" s="6"/>
      <c r="M23" s="22">
        <f t="shared" si="1"/>
        <v>1.0499999999999999E-2</v>
      </c>
      <c r="N23" s="55">
        <v>1.0999999999999999E-2</v>
      </c>
      <c r="O23" s="56" t="s">
        <v>782</v>
      </c>
      <c r="P23" s="6"/>
      <c r="Q23" s="22">
        <f t="shared" si="2"/>
        <v>1.0499999999999999E-2</v>
      </c>
      <c r="R23" s="55">
        <v>1.0999999999999999E-2</v>
      </c>
      <c r="S23" s="56" t="s">
        <v>782</v>
      </c>
      <c r="T23" s="33"/>
      <c r="U23" s="22">
        <f t="shared" si="3"/>
        <v>8.9999999999999993E-3</v>
      </c>
      <c r="V23" s="55"/>
      <c r="W23" s="56"/>
      <c r="X23" s="33"/>
      <c r="Y23" s="22">
        <f t="shared" si="4"/>
        <v>0</v>
      </c>
      <c r="Z23" s="55"/>
      <c r="AA23" s="56"/>
      <c r="AB23" s="33"/>
      <c r="AC23" s="49">
        <f t="shared" si="0"/>
        <v>2.1999999999999999E-2</v>
      </c>
      <c r="AD23" s="46"/>
      <c r="AE23" s="7"/>
      <c r="AF23" s="7"/>
      <c r="AG23" s="7"/>
      <c r="AH23" s="7"/>
      <c r="AI23" s="7"/>
      <c r="AJ23" s="7"/>
      <c r="AK23" s="7"/>
      <c r="AL23" s="7"/>
      <c r="AM23" s="7"/>
      <c r="AN23" s="7"/>
      <c r="AO23" s="7"/>
      <c r="AP23" s="7"/>
      <c r="AQ23" s="7"/>
      <c r="AR23" s="7"/>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s="9" customFormat="1" ht="50.25" customHeight="1" x14ac:dyDescent="0.25">
      <c r="A24" s="351"/>
      <c r="B24" s="351"/>
      <c r="C24" s="366"/>
      <c r="D24" s="384" t="s">
        <v>400</v>
      </c>
      <c r="E24" s="99" t="s">
        <v>401</v>
      </c>
      <c r="F24" s="200" t="s">
        <v>547</v>
      </c>
      <c r="G24" s="204">
        <v>3.1E-2</v>
      </c>
      <c r="H24" s="57">
        <v>0.25</v>
      </c>
      <c r="I24" s="58">
        <v>0.25</v>
      </c>
      <c r="J24" s="58">
        <v>0.25</v>
      </c>
      <c r="K24" s="59">
        <v>0.25</v>
      </c>
      <c r="L24" s="6"/>
      <c r="M24" s="22">
        <f t="shared" si="1"/>
        <v>7.7499999999999999E-3</v>
      </c>
      <c r="N24" s="55">
        <v>8.0000000000000002E-3</v>
      </c>
      <c r="O24" s="56" t="s">
        <v>791</v>
      </c>
      <c r="P24" s="6"/>
      <c r="Q24" s="22">
        <f t="shared" si="2"/>
        <v>7.7499999999999999E-3</v>
      </c>
      <c r="R24" s="55">
        <v>8.0000000000000002E-3</v>
      </c>
      <c r="S24" s="56" t="s">
        <v>791</v>
      </c>
      <c r="T24" s="33"/>
      <c r="U24" s="22">
        <f t="shared" si="3"/>
        <v>7.7499999999999999E-3</v>
      </c>
      <c r="V24" s="55"/>
      <c r="W24" s="56"/>
      <c r="X24" s="33"/>
      <c r="Y24" s="22">
        <f t="shared" si="4"/>
        <v>7.7499999999999999E-3</v>
      </c>
      <c r="Z24" s="55"/>
      <c r="AA24" s="56"/>
      <c r="AB24" s="33"/>
      <c r="AC24" s="49">
        <f t="shared" si="0"/>
        <v>1.6E-2</v>
      </c>
      <c r="AD24" s="46"/>
      <c r="AE24" s="7"/>
      <c r="AF24" s="7"/>
      <c r="AG24" s="7"/>
      <c r="AH24" s="7"/>
      <c r="AI24" s="7"/>
      <c r="AJ24" s="7"/>
      <c r="AK24" s="7"/>
      <c r="AL24" s="7"/>
      <c r="AM24" s="7"/>
      <c r="AN24" s="7"/>
      <c r="AO24" s="7"/>
      <c r="AP24" s="7"/>
      <c r="AQ24" s="7"/>
      <c r="AR24" s="7"/>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s="9" customFormat="1" ht="45.75" customHeight="1" x14ac:dyDescent="0.25">
      <c r="A25" s="351"/>
      <c r="B25" s="351"/>
      <c r="C25" s="366"/>
      <c r="D25" s="385"/>
      <c r="E25" s="99" t="s">
        <v>402</v>
      </c>
      <c r="F25" s="200" t="s">
        <v>548</v>
      </c>
      <c r="G25" s="204">
        <v>0.03</v>
      </c>
      <c r="H25" s="57">
        <v>0.35</v>
      </c>
      <c r="I25" s="58">
        <v>0.35</v>
      </c>
      <c r="J25" s="58">
        <v>0.35</v>
      </c>
      <c r="K25" s="59"/>
      <c r="L25" s="6"/>
      <c r="M25" s="22">
        <f>G25*H25</f>
        <v>1.0499999999999999E-2</v>
      </c>
      <c r="N25" s="55">
        <v>1.0999999999999999E-2</v>
      </c>
      <c r="O25" s="56" t="s">
        <v>792</v>
      </c>
      <c r="P25" s="6"/>
      <c r="Q25" s="22">
        <f t="shared" si="2"/>
        <v>1.0499999999999999E-2</v>
      </c>
      <c r="R25" s="55">
        <v>1.0999999999999999E-2</v>
      </c>
      <c r="S25" s="56" t="s">
        <v>792</v>
      </c>
      <c r="T25" s="33"/>
      <c r="U25" s="22">
        <f t="shared" si="3"/>
        <v>1.0499999999999999E-2</v>
      </c>
      <c r="V25" s="55"/>
      <c r="W25" s="56"/>
      <c r="X25" s="33"/>
      <c r="Y25" s="22">
        <f t="shared" si="4"/>
        <v>0</v>
      </c>
      <c r="Z25" s="55"/>
      <c r="AA25" s="56"/>
      <c r="AB25" s="33"/>
      <c r="AC25" s="49">
        <f t="shared" si="0"/>
        <v>2.1999999999999999E-2</v>
      </c>
      <c r="AD25" s="46"/>
      <c r="AE25" s="7"/>
      <c r="AF25" s="7"/>
      <c r="AG25" s="7"/>
      <c r="AH25" s="7"/>
      <c r="AI25" s="7"/>
      <c r="AJ25" s="7"/>
      <c r="AK25" s="7"/>
      <c r="AL25" s="7"/>
      <c r="AM25" s="7"/>
      <c r="AN25" s="7"/>
      <c r="AO25" s="7"/>
      <c r="AP25" s="7"/>
      <c r="AQ25" s="7"/>
      <c r="AR25" s="7"/>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s="9" customFormat="1" ht="35.25" customHeight="1" x14ac:dyDescent="0.25">
      <c r="A26" s="351"/>
      <c r="B26" s="351"/>
      <c r="C26" s="366"/>
      <c r="D26" s="385"/>
      <c r="E26" s="99" t="s">
        <v>403</v>
      </c>
      <c r="F26" s="200" t="s">
        <v>549</v>
      </c>
      <c r="G26" s="204">
        <v>0.03</v>
      </c>
      <c r="H26" s="57">
        <v>0.35</v>
      </c>
      <c r="I26" s="58">
        <v>0.35</v>
      </c>
      <c r="J26" s="58">
        <v>0.35</v>
      </c>
      <c r="K26" s="59"/>
      <c r="L26" s="6"/>
      <c r="M26" s="22">
        <f>G26*H26</f>
        <v>1.0499999999999999E-2</v>
      </c>
      <c r="N26" s="55">
        <v>1.0999999999999999E-2</v>
      </c>
      <c r="O26" s="56" t="s">
        <v>794</v>
      </c>
      <c r="P26" s="6"/>
      <c r="Q26" s="22">
        <f t="shared" si="2"/>
        <v>1.0499999999999999E-2</v>
      </c>
      <c r="R26" s="55">
        <v>1.0999999999999999E-2</v>
      </c>
      <c r="S26" s="56" t="s">
        <v>794</v>
      </c>
      <c r="T26" s="33"/>
      <c r="U26" s="22">
        <f t="shared" si="3"/>
        <v>1.0499999999999999E-2</v>
      </c>
      <c r="V26" s="55"/>
      <c r="W26" s="56"/>
      <c r="X26" s="33"/>
      <c r="Y26" s="22">
        <f t="shared" si="4"/>
        <v>0</v>
      </c>
      <c r="Z26" s="55"/>
      <c r="AA26" s="56"/>
      <c r="AB26" s="33"/>
      <c r="AC26" s="49">
        <f t="shared" si="0"/>
        <v>2.1999999999999999E-2</v>
      </c>
      <c r="AD26" s="46"/>
      <c r="AE26" s="7"/>
      <c r="AF26" s="7"/>
      <c r="AG26" s="7"/>
      <c r="AH26" s="7"/>
      <c r="AI26" s="7"/>
      <c r="AJ26" s="7"/>
      <c r="AK26" s="7"/>
      <c r="AL26" s="7"/>
      <c r="AM26" s="7"/>
      <c r="AN26" s="7"/>
      <c r="AO26" s="7"/>
      <c r="AP26" s="7"/>
      <c r="AQ26" s="7"/>
      <c r="AR26" s="7"/>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s="9" customFormat="1" ht="35.25" customHeight="1" x14ac:dyDescent="0.25">
      <c r="A27" s="351"/>
      <c r="B27" s="351"/>
      <c r="C27" s="366"/>
      <c r="D27" s="385"/>
      <c r="E27" s="99" t="s">
        <v>398</v>
      </c>
      <c r="F27" s="200" t="s">
        <v>514</v>
      </c>
      <c r="G27" s="204">
        <v>0.03</v>
      </c>
      <c r="H27" s="57"/>
      <c r="I27" s="58">
        <v>0.5</v>
      </c>
      <c r="J27" s="58"/>
      <c r="K27" s="59">
        <v>0.5</v>
      </c>
      <c r="L27" s="6"/>
      <c r="M27" s="22">
        <f t="shared" si="1"/>
        <v>0</v>
      </c>
      <c r="N27" s="55"/>
      <c r="O27" s="56"/>
      <c r="P27" s="6"/>
      <c r="Q27" s="22">
        <f t="shared" si="2"/>
        <v>1.4999999999999999E-2</v>
      </c>
      <c r="R27" s="55">
        <v>1.4999999999999999E-2</v>
      </c>
      <c r="S27" s="56" t="s">
        <v>795</v>
      </c>
      <c r="T27" s="33"/>
      <c r="U27" s="22">
        <f t="shared" si="3"/>
        <v>0</v>
      </c>
      <c r="V27" s="55"/>
      <c r="W27" s="56"/>
      <c r="X27" s="33"/>
      <c r="Y27" s="22">
        <f t="shared" si="4"/>
        <v>1.4999999999999999E-2</v>
      </c>
      <c r="Z27" s="55"/>
      <c r="AA27" s="56"/>
      <c r="AB27" s="33"/>
      <c r="AC27" s="49">
        <f t="shared" si="0"/>
        <v>1.4999999999999999E-2</v>
      </c>
      <c r="AD27" s="46"/>
      <c r="AE27" s="7"/>
      <c r="AF27" s="7"/>
      <c r="AG27" s="7"/>
      <c r="AH27" s="7"/>
      <c r="AI27" s="7"/>
      <c r="AJ27" s="7"/>
      <c r="AK27" s="7"/>
      <c r="AL27" s="7"/>
      <c r="AM27" s="7"/>
      <c r="AN27" s="7"/>
      <c r="AO27" s="7"/>
      <c r="AP27" s="7"/>
      <c r="AQ27" s="7"/>
      <c r="AR27" s="7"/>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s="9" customFormat="1" ht="35.25" customHeight="1" x14ac:dyDescent="0.25">
      <c r="A28" s="351"/>
      <c r="B28" s="351"/>
      <c r="C28" s="366"/>
      <c r="D28" s="386"/>
      <c r="E28" s="99" t="s">
        <v>399</v>
      </c>
      <c r="F28" s="200" t="s">
        <v>474</v>
      </c>
      <c r="G28" s="204">
        <v>3.1E-2</v>
      </c>
      <c r="H28" s="57"/>
      <c r="I28" s="58"/>
      <c r="J28" s="58"/>
      <c r="K28" s="59">
        <v>1</v>
      </c>
      <c r="L28" s="6"/>
      <c r="M28" s="22">
        <f t="shared" si="1"/>
        <v>0</v>
      </c>
      <c r="N28" s="55"/>
      <c r="O28" s="56"/>
      <c r="P28" s="6"/>
      <c r="Q28" s="22">
        <f t="shared" si="2"/>
        <v>0</v>
      </c>
      <c r="R28" s="55"/>
      <c r="S28" s="56"/>
      <c r="T28" s="33"/>
      <c r="U28" s="22">
        <f t="shared" si="3"/>
        <v>0</v>
      </c>
      <c r="V28" s="55"/>
      <c r="W28" s="56"/>
      <c r="X28" s="33"/>
      <c r="Y28" s="22">
        <f t="shared" si="4"/>
        <v>3.1E-2</v>
      </c>
      <c r="Z28" s="55"/>
      <c r="AA28" s="56"/>
      <c r="AB28" s="33"/>
      <c r="AC28" s="49">
        <f t="shared" si="0"/>
        <v>0</v>
      </c>
      <c r="AD28" s="46"/>
      <c r="AE28" s="7"/>
      <c r="AF28" s="7"/>
      <c r="AG28" s="7"/>
      <c r="AH28" s="7"/>
      <c r="AI28" s="7"/>
      <c r="AJ28" s="7"/>
      <c r="AK28" s="7"/>
      <c r="AL28" s="7"/>
      <c r="AM28" s="7"/>
      <c r="AN28" s="7"/>
      <c r="AO28" s="7"/>
      <c r="AP28" s="7"/>
      <c r="AQ28" s="7"/>
      <c r="AR28" s="7"/>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ht="50.25" customHeight="1" x14ac:dyDescent="0.25">
      <c r="A29" s="351"/>
      <c r="B29" s="351"/>
      <c r="C29" s="366"/>
      <c r="D29" s="384" t="s">
        <v>136</v>
      </c>
      <c r="E29" s="99" t="s">
        <v>452</v>
      </c>
      <c r="F29" s="200" t="s">
        <v>515</v>
      </c>
      <c r="G29" s="204">
        <v>0.03</v>
      </c>
      <c r="H29" s="57">
        <v>1</v>
      </c>
      <c r="I29" s="58"/>
      <c r="J29" s="58"/>
      <c r="K29" s="59"/>
      <c r="L29" s="6"/>
      <c r="M29" s="22">
        <f t="shared" si="1"/>
        <v>0.03</v>
      </c>
      <c r="N29" s="26">
        <v>0.03</v>
      </c>
      <c r="O29" s="45" t="s">
        <v>796</v>
      </c>
      <c r="P29" s="6"/>
      <c r="Q29" s="22">
        <f t="shared" si="2"/>
        <v>0</v>
      </c>
      <c r="R29" s="26"/>
      <c r="S29" s="45"/>
      <c r="T29" s="34"/>
      <c r="U29" s="22">
        <f t="shared" si="3"/>
        <v>0</v>
      </c>
      <c r="V29" s="26"/>
      <c r="W29" s="45"/>
      <c r="X29" s="34"/>
      <c r="Y29" s="22">
        <f t="shared" si="4"/>
        <v>0</v>
      </c>
      <c r="Z29" s="26"/>
      <c r="AA29" s="45"/>
      <c r="AB29" s="34"/>
      <c r="AC29" s="49">
        <f t="shared" si="0"/>
        <v>0.03</v>
      </c>
      <c r="AD29" s="3"/>
      <c r="AE29" s="4"/>
      <c r="AF29" s="4"/>
      <c r="AG29" s="4"/>
      <c r="AH29" s="4"/>
      <c r="AI29" s="4"/>
      <c r="AJ29" s="4"/>
      <c r="AK29" s="4"/>
      <c r="AL29" s="4"/>
      <c r="AM29" s="4"/>
      <c r="AN29" s="4"/>
      <c r="AO29" s="4"/>
      <c r="AP29" s="4"/>
      <c r="AQ29" s="4"/>
      <c r="AR29" s="4"/>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row>
    <row r="30" spans="1:73" ht="35.25" customHeight="1" x14ac:dyDescent="0.25">
      <c r="A30" s="351"/>
      <c r="B30" s="351"/>
      <c r="C30" s="366"/>
      <c r="D30" s="385"/>
      <c r="E30" s="99" t="s">
        <v>404</v>
      </c>
      <c r="F30" s="200" t="s">
        <v>474</v>
      </c>
      <c r="G30" s="204">
        <v>3.1E-2</v>
      </c>
      <c r="H30" s="57"/>
      <c r="I30" s="58"/>
      <c r="J30" s="58"/>
      <c r="K30" s="59">
        <v>1</v>
      </c>
      <c r="L30" s="6"/>
      <c r="M30" s="22">
        <f t="shared" si="1"/>
        <v>0</v>
      </c>
      <c r="N30" s="26"/>
      <c r="O30" s="45"/>
      <c r="P30" s="6"/>
      <c r="Q30" s="22">
        <f t="shared" si="2"/>
        <v>0</v>
      </c>
      <c r="R30" s="26"/>
      <c r="S30" s="45"/>
      <c r="T30" s="34"/>
      <c r="U30" s="22">
        <f t="shared" si="3"/>
        <v>0</v>
      </c>
      <c r="V30" s="26"/>
      <c r="W30" s="45"/>
      <c r="X30" s="34"/>
      <c r="Y30" s="22">
        <f t="shared" si="4"/>
        <v>3.1E-2</v>
      </c>
      <c r="Z30" s="26"/>
      <c r="AA30" s="45"/>
      <c r="AB30" s="34"/>
      <c r="AC30" s="49">
        <f t="shared" si="0"/>
        <v>0</v>
      </c>
      <c r="AD30" s="3"/>
      <c r="AE30" s="4"/>
      <c r="AF30" s="4"/>
      <c r="AG30" s="4"/>
      <c r="AH30" s="4"/>
      <c r="AI30" s="4"/>
      <c r="AJ30" s="4"/>
      <c r="AK30" s="4"/>
      <c r="AL30" s="4"/>
      <c r="AM30" s="4"/>
      <c r="AN30" s="4"/>
      <c r="AO30" s="4"/>
      <c r="AP30" s="4"/>
      <c r="AQ30" s="4"/>
      <c r="AR30" s="4"/>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row>
    <row r="31" spans="1:73" ht="35.25" customHeight="1" x14ac:dyDescent="0.25">
      <c r="A31" s="351"/>
      <c r="B31" s="351"/>
      <c r="C31" s="366"/>
      <c r="D31" s="385"/>
      <c r="E31" s="99" t="s">
        <v>405</v>
      </c>
      <c r="F31" s="200" t="s">
        <v>550</v>
      </c>
      <c r="G31" s="204">
        <v>3.1E-2</v>
      </c>
      <c r="H31" s="57"/>
      <c r="I31" s="58"/>
      <c r="J31" s="58">
        <v>1</v>
      </c>
      <c r="K31" s="59"/>
      <c r="L31" s="6"/>
      <c r="M31" s="22">
        <f t="shared" si="1"/>
        <v>0</v>
      </c>
      <c r="N31" s="26"/>
      <c r="O31" s="45"/>
      <c r="P31" s="6"/>
      <c r="Q31" s="22">
        <f t="shared" si="2"/>
        <v>0</v>
      </c>
      <c r="R31" s="26"/>
      <c r="S31" s="45"/>
      <c r="T31" s="34"/>
      <c r="U31" s="22">
        <f t="shared" si="3"/>
        <v>3.1E-2</v>
      </c>
      <c r="V31" s="26"/>
      <c r="W31" s="45"/>
      <c r="X31" s="34"/>
      <c r="Y31" s="22">
        <f t="shared" si="4"/>
        <v>0</v>
      </c>
      <c r="Z31" s="26"/>
      <c r="AA31" s="45"/>
      <c r="AB31" s="34"/>
      <c r="AC31" s="49">
        <f t="shared" si="0"/>
        <v>0</v>
      </c>
      <c r="AD31" s="3"/>
      <c r="AE31" s="4"/>
      <c r="AF31" s="4"/>
      <c r="AG31" s="4"/>
      <c r="AH31" s="4"/>
      <c r="AI31" s="4"/>
      <c r="AJ31" s="4"/>
      <c r="AK31" s="4"/>
      <c r="AL31" s="4"/>
      <c r="AM31" s="4"/>
      <c r="AN31" s="4"/>
      <c r="AO31" s="4"/>
      <c r="AP31" s="4"/>
      <c r="AQ31" s="4"/>
      <c r="AR31" s="4"/>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row>
    <row r="32" spans="1:73" ht="43.5" customHeight="1" x14ac:dyDescent="0.25">
      <c r="A32" s="351"/>
      <c r="B32" s="351"/>
      <c r="C32" s="366"/>
      <c r="D32" s="385"/>
      <c r="E32" s="99" t="s">
        <v>406</v>
      </c>
      <c r="F32" s="200" t="s">
        <v>477</v>
      </c>
      <c r="G32" s="204">
        <v>0.03</v>
      </c>
      <c r="H32" s="57"/>
      <c r="I32" s="58"/>
      <c r="J32" s="58"/>
      <c r="K32" s="59">
        <v>1</v>
      </c>
      <c r="L32" s="6"/>
      <c r="M32" s="22">
        <f t="shared" si="1"/>
        <v>0</v>
      </c>
      <c r="N32" s="26"/>
      <c r="O32" s="45"/>
      <c r="P32" s="6"/>
      <c r="Q32" s="22">
        <f t="shared" si="2"/>
        <v>0</v>
      </c>
      <c r="R32" s="26"/>
      <c r="S32" s="45"/>
      <c r="T32" s="34"/>
      <c r="U32" s="22">
        <f t="shared" si="3"/>
        <v>0</v>
      </c>
      <c r="V32" s="26"/>
      <c r="W32" s="45"/>
      <c r="X32" s="34"/>
      <c r="Y32" s="22">
        <f t="shared" si="4"/>
        <v>0.03</v>
      </c>
      <c r="Z32" s="26"/>
      <c r="AA32" s="45"/>
      <c r="AB32" s="34"/>
      <c r="AC32" s="49">
        <f t="shared" si="0"/>
        <v>0</v>
      </c>
      <c r="AD32" s="3"/>
      <c r="AE32" s="4"/>
      <c r="AF32" s="4"/>
      <c r="AG32" s="4"/>
      <c r="AH32" s="4"/>
      <c r="AI32" s="4"/>
      <c r="AJ32" s="4"/>
      <c r="AK32" s="4"/>
      <c r="AL32" s="4"/>
      <c r="AM32" s="4"/>
      <c r="AN32" s="4"/>
      <c r="AO32" s="4"/>
      <c r="AP32" s="4"/>
      <c r="AQ32" s="4"/>
      <c r="AR32" s="4"/>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row>
    <row r="33" spans="1:73" ht="35.25" customHeight="1" x14ac:dyDescent="0.25">
      <c r="A33" s="351"/>
      <c r="B33" s="351"/>
      <c r="C33" s="366"/>
      <c r="D33" s="386"/>
      <c r="E33" s="99" t="s">
        <v>453</v>
      </c>
      <c r="F33" s="200" t="s">
        <v>551</v>
      </c>
      <c r="G33" s="204">
        <v>0.03</v>
      </c>
      <c r="H33" s="57">
        <v>0.25</v>
      </c>
      <c r="I33" s="58">
        <v>0.25</v>
      </c>
      <c r="J33" s="58">
        <v>0.25</v>
      </c>
      <c r="K33" s="59">
        <v>0.25</v>
      </c>
      <c r="L33" s="6"/>
      <c r="M33" s="22">
        <f t="shared" si="1"/>
        <v>7.4999999999999997E-3</v>
      </c>
      <c r="N33" s="26">
        <v>8.0000000000000002E-3</v>
      </c>
      <c r="O33" s="45" t="s">
        <v>797</v>
      </c>
      <c r="P33" s="6"/>
      <c r="Q33" s="22">
        <f t="shared" si="2"/>
        <v>7.4999999999999997E-3</v>
      </c>
      <c r="R33" s="26">
        <v>8.0000000000000002E-3</v>
      </c>
      <c r="S33" s="45" t="s">
        <v>797</v>
      </c>
      <c r="T33" s="34"/>
      <c r="U33" s="22">
        <f t="shared" si="3"/>
        <v>7.4999999999999997E-3</v>
      </c>
      <c r="V33" s="26"/>
      <c r="W33" s="45"/>
      <c r="X33" s="34"/>
      <c r="Y33" s="22">
        <f t="shared" si="4"/>
        <v>7.4999999999999997E-3</v>
      </c>
      <c r="Z33" s="26"/>
      <c r="AA33" s="45"/>
      <c r="AB33" s="34"/>
      <c r="AC33" s="49">
        <f t="shared" si="0"/>
        <v>1.6E-2</v>
      </c>
      <c r="AD33" s="3"/>
      <c r="AE33" s="4"/>
      <c r="AF33" s="4"/>
      <c r="AG33" s="4"/>
      <c r="AH33" s="4"/>
      <c r="AI33" s="4"/>
      <c r="AJ33" s="4"/>
      <c r="AK33" s="4"/>
      <c r="AL33" s="4"/>
      <c r="AM33" s="4"/>
      <c r="AN33" s="4"/>
      <c r="AO33" s="4"/>
      <c r="AP33" s="4"/>
      <c r="AQ33" s="4"/>
      <c r="AR33" s="4"/>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52.5" customHeight="1" x14ac:dyDescent="0.25">
      <c r="A34" s="351"/>
      <c r="B34" s="351"/>
      <c r="C34" s="366"/>
      <c r="D34" s="376" t="s">
        <v>413</v>
      </c>
      <c r="E34" s="99" t="s">
        <v>414</v>
      </c>
      <c r="F34" s="200" t="s">
        <v>476</v>
      </c>
      <c r="G34" s="204">
        <v>0.03</v>
      </c>
      <c r="H34" s="57">
        <v>1</v>
      </c>
      <c r="I34" s="58"/>
      <c r="J34" s="58"/>
      <c r="K34" s="59"/>
      <c r="L34" s="6"/>
      <c r="M34" s="22">
        <f t="shared" si="1"/>
        <v>0.03</v>
      </c>
      <c r="N34" s="26">
        <v>0.03</v>
      </c>
      <c r="O34" s="45" t="s">
        <v>798</v>
      </c>
      <c r="P34" s="6"/>
      <c r="Q34" s="22">
        <f t="shared" si="2"/>
        <v>0</v>
      </c>
      <c r="R34" s="26"/>
      <c r="S34" s="45"/>
      <c r="T34" s="34"/>
      <c r="U34" s="22">
        <f t="shared" si="3"/>
        <v>0</v>
      </c>
      <c r="V34" s="26"/>
      <c r="W34" s="45"/>
      <c r="X34" s="34"/>
      <c r="Y34" s="22">
        <f t="shared" si="4"/>
        <v>0</v>
      </c>
      <c r="Z34" s="26"/>
      <c r="AA34" s="45"/>
      <c r="AB34" s="34"/>
      <c r="AC34" s="49">
        <f t="shared" si="0"/>
        <v>0.03</v>
      </c>
      <c r="AD34" s="3"/>
      <c r="AE34" s="4"/>
      <c r="AF34" s="4"/>
      <c r="AG34" s="4"/>
      <c r="AH34" s="4"/>
      <c r="AI34" s="4"/>
      <c r="AJ34" s="4"/>
      <c r="AK34" s="4"/>
      <c r="AL34" s="4"/>
      <c r="AM34" s="4"/>
      <c r="AN34" s="4"/>
      <c r="AO34" s="4"/>
      <c r="AP34" s="4"/>
      <c r="AQ34" s="4"/>
      <c r="AR34" s="4"/>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row>
    <row r="35" spans="1:73" ht="35.25" customHeight="1" x14ac:dyDescent="0.25">
      <c r="A35" s="351"/>
      <c r="B35" s="351"/>
      <c r="C35" s="366"/>
      <c r="D35" s="378"/>
      <c r="E35" s="99" t="s">
        <v>415</v>
      </c>
      <c r="F35" s="200" t="s">
        <v>484</v>
      </c>
      <c r="G35" s="204">
        <v>0.03</v>
      </c>
      <c r="H35" s="57"/>
      <c r="I35" s="58"/>
      <c r="J35" s="58"/>
      <c r="K35" s="59">
        <v>1</v>
      </c>
      <c r="L35" s="6"/>
      <c r="M35" s="22">
        <f t="shared" si="1"/>
        <v>0</v>
      </c>
      <c r="N35" s="26"/>
      <c r="O35" s="45"/>
      <c r="P35" s="6"/>
      <c r="Q35" s="22">
        <f t="shared" si="2"/>
        <v>0</v>
      </c>
      <c r="R35" s="26"/>
      <c r="S35" s="45"/>
      <c r="T35" s="34"/>
      <c r="U35" s="22">
        <f t="shared" si="3"/>
        <v>0</v>
      </c>
      <c r="V35" s="26"/>
      <c r="W35" s="45"/>
      <c r="X35" s="34"/>
      <c r="Y35" s="22">
        <f t="shared" si="4"/>
        <v>0.03</v>
      </c>
      <c r="Z35" s="26"/>
      <c r="AA35" s="45"/>
      <c r="AB35" s="34"/>
      <c r="AC35" s="49">
        <f t="shared" si="0"/>
        <v>0</v>
      </c>
      <c r="AD35" s="3"/>
      <c r="AE35" s="4"/>
      <c r="AF35" s="4"/>
      <c r="AG35" s="4"/>
      <c r="AH35" s="4"/>
      <c r="AI35" s="4"/>
      <c r="AJ35" s="4"/>
      <c r="AK35" s="4"/>
      <c r="AL35" s="4"/>
      <c r="AM35" s="4"/>
      <c r="AN35" s="4"/>
      <c r="AO35" s="4"/>
      <c r="AP35" s="4"/>
      <c r="AQ35" s="4"/>
      <c r="AR35" s="4"/>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row>
    <row r="36" spans="1:73" ht="56.25" customHeight="1" x14ac:dyDescent="0.25">
      <c r="A36" s="351"/>
      <c r="B36" s="351"/>
      <c r="C36" s="366"/>
      <c r="D36" s="378"/>
      <c r="E36" s="99" t="s">
        <v>416</v>
      </c>
      <c r="F36" s="200" t="s">
        <v>552</v>
      </c>
      <c r="G36" s="204">
        <v>3.1E-2</v>
      </c>
      <c r="H36" s="57">
        <v>0.35</v>
      </c>
      <c r="I36" s="58">
        <v>0.35</v>
      </c>
      <c r="J36" s="58">
        <v>0.3</v>
      </c>
      <c r="K36" s="59"/>
      <c r="L36" s="6"/>
      <c r="M36" s="22">
        <f t="shared" si="1"/>
        <v>1.0849999999999999E-2</v>
      </c>
      <c r="N36" s="26">
        <v>1.0999999999999999E-2</v>
      </c>
      <c r="O36" s="45" t="s">
        <v>799</v>
      </c>
      <c r="P36" s="6"/>
      <c r="Q36" s="22">
        <f t="shared" si="2"/>
        <v>1.0849999999999999E-2</v>
      </c>
      <c r="R36" s="26">
        <v>1.0999999999999999E-2</v>
      </c>
      <c r="S36" s="45" t="s">
        <v>799</v>
      </c>
      <c r="T36" s="34"/>
      <c r="U36" s="22">
        <f t="shared" si="3"/>
        <v>9.2999999999999992E-3</v>
      </c>
      <c r="V36" s="26"/>
      <c r="W36" s="45"/>
      <c r="X36" s="34"/>
      <c r="Y36" s="22">
        <f t="shared" si="4"/>
        <v>0</v>
      </c>
      <c r="Z36" s="26"/>
      <c r="AA36" s="45"/>
      <c r="AB36" s="34"/>
      <c r="AC36" s="49">
        <f t="shared" si="0"/>
        <v>2.1999999999999999E-2</v>
      </c>
      <c r="AD36" s="3"/>
      <c r="AE36" s="4"/>
      <c r="AF36" s="4"/>
      <c r="AG36" s="4"/>
      <c r="AH36" s="4"/>
      <c r="AI36" s="4"/>
      <c r="AJ36" s="4"/>
      <c r="AK36" s="4"/>
      <c r="AL36" s="4"/>
      <c r="AM36" s="4"/>
      <c r="AN36" s="4"/>
      <c r="AO36" s="4"/>
      <c r="AP36" s="4"/>
      <c r="AQ36" s="4"/>
      <c r="AR36" s="4"/>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row>
    <row r="37" spans="1:73" ht="35.25" customHeight="1" x14ac:dyDescent="0.25">
      <c r="A37" s="351"/>
      <c r="B37" s="351"/>
      <c r="C37" s="366"/>
      <c r="D37" s="378"/>
      <c r="E37" s="99" t="s">
        <v>417</v>
      </c>
      <c r="F37" s="200" t="s">
        <v>541</v>
      </c>
      <c r="G37" s="204">
        <v>3.1E-2</v>
      </c>
      <c r="H37" s="57"/>
      <c r="I37" s="58"/>
      <c r="J37" s="58">
        <v>1</v>
      </c>
      <c r="K37" s="59"/>
      <c r="L37" s="6"/>
      <c r="M37" s="22">
        <f t="shared" si="1"/>
        <v>0</v>
      </c>
      <c r="N37" s="26"/>
      <c r="O37" s="45"/>
      <c r="P37" s="6"/>
      <c r="Q37" s="22">
        <f t="shared" si="2"/>
        <v>0</v>
      </c>
      <c r="R37" s="26"/>
      <c r="S37" s="45"/>
      <c r="T37" s="34"/>
      <c r="U37" s="22">
        <f t="shared" si="3"/>
        <v>3.1E-2</v>
      </c>
      <c r="V37" s="26"/>
      <c r="W37" s="45"/>
      <c r="X37" s="34"/>
      <c r="Y37" s="22">
        <f t="shared" si="4"/>
        <v>0</v>
      </c>
      <c r="Z37" s="26"/>
      <c r="AA37" s="45"/>
      <c r="AB37" s="34"/>
      <c r="AC37" s="49">
        <f t="shared" si="0"/>
        <v>0</v>
      </c>
      <c r="AD37" s="3"/>
      <c r="AE37" s="4"/>
      <c r="AF37" s="4"/>
      <c r="AG37" s="4"/>
      <c r="AH37" s="4"/>
      <c r="AI37" s="4"/>
      <c r="AJ37" s="4"/>
      <c r="AK37" s="4"/>
      <c r="AL37" s="4"/>
      <c r="AM37" s="4"/>
      <c r="AN37" s="4"/>
      <c r="AO37" s="4"/>
      <c r="AP37" s="4"/>
      <c r="AQ37" s="4"/>
      <c r="AR37" s="4"/>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row>
    <row r="38" spans="1:73" ht="39.75" customHeight="1" x14ac:dyDescent="0.25">
      <c r="A38" s="351"/>
      <c r="B38" s="351"/>
      <c r="C38" s="366"/>
      <c r="D38" s="378"/>
      <c r="E38" s="99" t="s">
        <v>454</v>
      </c>
      <c r="F38" s="200" t="s">
        <v>550</v>
      </c>
      <c r="G38" s="204">
        <v>0.03</v>
      </c>
      <c r="H38" s="57">
        <v>0.25</v>
      </c>
      <c r="I38" s="58">
        <v>0.25</v>
      </c>
      <c r="J38" s="58">
        <v>0.25</v>
      </c>
      <c r="K38" s="59">
        <v>0.25</v>
      </c>
      <c r="L38" s="6"/>
      <c r="M38" s="22">
        <f t="shared" si="1"/>
        <v>7.4999999999999997E-3</v>
      </c>
      <c r="N38" s="26">
        <v>8.0000000000000002E-3</v>
      </c>
      <c r="O38" s="45" t="s">
        <v>800</v>
      </c>
      <c r="P38" s="6"/>
      <c r="Q38" s="22">
        <f t="shared" si="2"/>
        <v>7.4999999999999997E-3</v>
      </c>
      <c r="R38" s="26">
        <v>8.0000000000000002E-3</v>
      </c>
      <c r="S38" s="45" t="s">
        <v>800</v>
      </c>
      <c r="T38" s="34"/>
      <c r="U38" s="22">
        <f t="shared" si="3"/>
        <v>7.4999999999999997E-3</v>
      </c>
      <c r="V38" s="26"/>
      <c r="W38" s="45"/>
      <c r="X38" s="34"/>
      <c r="Y38" s="22">
        <f t="shared" si="4"/>
        <v>7.4999999999999997E-3</v>
      </c>
      <c r="Z38" s="26"/>
      <c r="AA38" s="45"/>
      <c r="AB38" s="34"/>
      <c r="AC38" s="49">
        <f t="shared" si="0"/>
        <v>1.6E-2</v>
      </c>
      <c r="AD38" s="3"/>
      <c r="AE38" s="4"/>
      <c r="AF38" s="4"/>
      <c r="AG38" s="4"/>
      <c r="AH38" s="4"/>
      <c r="AI38" s="4"/>
      <c r="AJ38" s="4"/>
      <c r="AK38" s="4"/>
      <c r="AL38" s="4"/>
      <c r="AM38" s="4"/>
      <c r="AN38" s="4"/>
      <c r="AO38" s="4"/>
      <c r="AP38" s="4"/>
      <c r="AQ38" s="4"/>
      <c r="AR38" s="4"/>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row>
    <row r="39" spans="1:73" ht="35.25" customHeight="1" x14ac:dyDescent="0.25">
      <c r="A39" s="351"/>
      <c r="B39" s="351"/>
      <c r="C39" s="366"/>
      <c r="D39" s="378"/>
      <c r="E39" s="99" t="s">
        <v>418</v>
      </c>
      <c r="F39" s="200" t="s">
        <v>482</v>
      </c>
      <c r="G39" s="204">
        <v>0.03</v>
      </c>
      <c r="H39" s="57"/>
      <c r="I39" s="58">
        <v>0.25</v>
      </c>
      <c r="J39" s="58">
        <v>0.25</v>
      </c>
      <c r="K39" s="59">
        <v>0.25</v>
      </c>
      <c r="L39" s="6"/>
      <c r="M39" s="22">
        <f t="shared" si="1"/>
        <v>0</v>
      </c>
      <c r="N39" s="26"/>
      <c r="O39" s="45"/>
      <c r="P39" s="6"/>
      <c r="Q39" s="22">
        <f t="shared" si="2"/>
        <v>7.4999999999999997E-3</v>
      </c>
      <c r="R39" s="26">
        <v>8.0000000000000002E-3</v>
      </c>
      <c r="S39" s="45" t="s">
        <v>801</v>
      </c>
      <c r="T39" s="34"/>
      <c r="U39" s="22">
        <f t="shared" si="3"/>
        <v>7.4999999999999997E-3</v>
      </c>
      <c r="V39" s="26"/>
      <c r="W39" s="45"/>
      <c r="X39" s="34"/>
      <c r="Y39" s="22">
        <f t="shared" si="4"/>
        <v>7.4999999999999997E-3</v>
      </c>
      <c r="Z39" s="26"/>
      <c r="AA39" s="45"/>
      <c r="AB39" s="34"/>
      <c r="AC39" s="49">
        <f t="shared" si="0"/>
        <v>8.0000000000000002E-3</v>
      </c>
      <c r="AD39" s="3"/>
      <c r="AE39" s="4"/>
      <c r="AF39" s="4"/>
      <c r="AG39" s="4"/>
      <c r="AH39" s="4"/>
      <c r="AI39" s="4"/>
      <c r="AJ39" s="4"/>
      <c r="AK39" s="4"/>
      <c r="AL39" s="4"/>
      <c r="AM39" s="4"/>
      <c r="AN39" s="4"/>
      <c r="AO39" s="4"/>
      <c r="AP39" s="4"/>
      <c r="AQ39" s="4"/>
      <c r="AR39" s="4"/>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row>
    <row r="40" spans="1:73" ht="35.25" customHeight="1" x14ac:dyDescent="0.25">
      <c r="A40" s="351"/>
      <c r="B40" s="351"/>
      <c r="C40" s="367"/>
      <c r="D40" s="377"/>
      <c r="E40" s="99" t="s">
        <v>419</v>
      </c>
      <c r="F40" s="200" t="s">
        <v>553</v>
      </c>
      <c r="G40" s="204">
        <v>0.03</v>
      </c>
      <c r="H40" s="57"/>
      <c r="I40" s="58"/>
      <c r="J40" s="58"/>
      <c r="K40" s="59">
        <v>1</v>
      </c>
      <c r="L40" s="6"/>
      <c r="M40" s="22">
        <f t="shared" si="1"/>
        <v>0</v>
      </c>
      <c r="N40" s="26"/>
      <c r="O40" s="45"/>
      <c r="P40" s="6"/>
      <c r="Q40" s="22">
        <f t="shared" si="2"/>
        <v>0</v>
      </c>
      <c r="R40" s="26"/>
      <c r="S40" s="45"/>
      <c r="T40" s="34"/>
      <c r="U40" s="22">
        <f t="shared" si="3"/>
        <v>0</v>
      </c>
      <c r="V40" s="26"/>
      <c r="W40" s="45"/>
      <c r="X40" s="34"/>
      <c r="Y40" s="22">
        <f t="shared" si="4"/>
        <v>0.03</v>
      </c>
      <c r="Z40" s="26"/>
      <c r="AA40" s="45"/>
      <c r="AB40" s="34"/>
      <c r="AC40" s="49">
        <f t="shared" si="0"/>
        <v>0</v>
      </c>
      <c r="AD40" s="3"/>
      <c r="AE40" s="4"/>
      <c r="AF40" s="4"/>
      <c r="AG40" s="4"/>
      <c r="AH40" s="4"/>
      <c r="AI40" s="4"/>
      <c r="AJ40" s="4"/>
      <c r="AK40" s="4"/>
      <c r="AL40" s="4"/>
      <c r="AM40" s="4"/>
      <c r="AN40" s="4"/>
      <c r="AO40" s="4"/>
      <c r="AP40" s="4"/>
      <c r="AQ40" s="4"/>
      <c r="AR40" s="4"/>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row>
    <row r="41" spans="1:73" ht="50.25" customHeight="1" x14ac:dyDescent="0.25">
      <c r="A41" s="351"/>
      <c r="B41" s="351"/>
      <c r="C41" s="365" t="s">
        <v>137</v>
      </c>
      <c r="D41" s="99" t="s">
        <v>138</v>
      </c>
      <c r="E41" s="99" t="s">
        <v>793</v>
      </c>
      <c r="F41" s="201" t="s">
        <v>482</v>
      </c>
      <c r="G41" s="204">
        <v>3.1E-2</v>
      </c>
      <c r="H41" s="57"/>
      <c r="I41" s="58">
        <v>0.5</v>
      </c>
      <c r="J41" s="58"/>
      <c r="K41" s="59">
        <v>0.5</v>
      </c>
      <c r="L41" s="6"/>
      <c r="M41" s="22">
        <f t="shared" si="1"/>
        <v>0</v>
      </c>
      <c r="N41" s="55"/>
      <c r="O41" s="45"/>
      <c r="P41" s="6"/>
      <c r="Q41" s="22">
        <f t="shared" si="2"/>
        <v>1.55E-2</v>
      </c>
      <c r="R41" s="26">
        <v>1.6E-2</v>
      </c>
      <c r="S41" s="45" t="s">
        <v>802</v>
      </c>
      <c r="T41" s="34"/>
      <c r="U41" s="22">
        <f t="shared" si="3"/>
        <v>0</v>
      </c>
      <c r="V41" s="26"/>
      <c r="W41" s="45"/>
      <c r="X41" s="34"/>
      <c r="Y41" s="22">
        <f t="shared" si="4"/>
        <v>1.55E-2</v>
      </c>
      <c r="Z41" s="26"/>
      <c r="AA41" s="45"/>
      <c r="AB41" s="34"/>
      <c r="AC41" s="49">
        <f t="shared" si="0"/>
        <v>1.6E-2</v>
      </c>
      <c r="AD41" s="3"/>
      <c r="AE41" s="4"/>
      <c r="AF41" s="4"/>
      <c r="AG41" s="4"/>
      <c r="AH41" s="4"/>
      <c r="AI41" s="4"/>
      <c r="AJ41" s="4"/>
      <c r="AK41" s="4"/>
      <c r="AL41" s="4"/>
      <c r="AM41" s="4"/>
      <c r="AN41" s="4"/>
      <c r="AO41" s="4"/>
      <c r="AP41" s="4"/>
      <c r="AQ41" s="4"/>
      <c r="AR41" s="4"/>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row>
    <row r="42" spans="1:73" ht="35.25" customHeight="1" x14ac:dyDescent="0.25">
      <c r="A42" s="351"/>
      <c r="B42" s="351"/>
      <c r="C42" s="366"/>
      <c r="D42" s="94" t="s">
        <v>139</v>
      </c>
      <c r="E42" s="99" t="s">
        <v>409</v>
      </c>
      <c r="F42" s="200" t="s">
        <v>473</v>
      </c>
      <c r="G42" s="204">
        <v>0.03</v>
      </c>
      <c r="H42" s="57"/>
      <c r="I42" s="58"/>
      <c r="J42" s="58">
        <v>1</v>
      </c>
      <c r="K42" s="59"/>
      <c r="L42" s="6"/>
      <c r="M42" s="22">
        <f t="shared" si="1"/>
        <v>0</v>
      </c>
      <c r="N42" s="26"/>
      <c r="O42" s="45"/>
      <c r="P42" s="6"/>
      <c r="Q42" s="22">
        <f t="shared" si="2"/>
        <v>0</v>
      </c>
      <c r="R42" s="26"/>
      <c r="S42" s="45"/>
      <c r="T42" s="34"/>
      <c r="U42" s="22">
        <f t="shared" si="3"/>
        <v>0.03</v>
      </c>
      <c r="V42" s="26">
        <v>0.03</v>
      </c>
      <c r="W42" s="45" t="s">
        <v>803</v>
      </c>
      <c r="X42" s="34"/>
      <c r="Y42" s="22">
        <f t="shared" si="4"/>
        <v>0</v>
      </c>
      <c r="Z42" s="26"/>
      <c r="AA42" s="45"/>
      <c r="AB42" s="34"/>
      <c r="AC42" s="49">
        <f t="shared" si="0"/>
        <v>0.03</v>
      </c>
      <c r="AD42" s="3"/>
      <c r="AE42" s="4"/>
      <c r="AF42" s="4"/>
      <c r="AG42" s="4"/>
      <c r="AH42" s="4"/>
      <c r="AI42" s="4"/>
      <c r="AJ42" s="4"/>
      <c r="AK42" s="4"/>
      <c r="AL42" s="4"/>
      <c r="AM42" s="4"/>
      <c r="AN42" s="4"/>
      <c r="AO42" s="4"/>
      <c r="AP42" s="4"/>
      <c r="AQ42" s="4"/>
      <c r="AR42" s="4"/>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row>
    <row r="43" spans="1:73" ht="35.25" customHeight="1" x14ac:dyDescent="0.25">
      <c r="A43" s="352"/>
      <c r="B43" s="352"/>
      <c r="C43" s="367"/>
      <c r="D43" s="99" t="s">
        <v>140</v>
      </c>
      <c r="E43" s="99" t="s">
        <v>410</v>
      </c>
      <c r="F43" s="200" t="s">
        <v>473</v>
      </c>
      <c r="G43" s="204">
        <v>0.03</v>
      </c>
      <c r="H43" s="57"/>
      <c r="I43" s="58"/>
      <c r="J43" s="58"/>
      <c r="K43" s="59">
        <v>1</v>
      </c>
      <c r="L43" s="6"/>
      <c r="M43" s="22">
        <f t="shared" si="1"/>
        <v>0</v>
      </c>
      <c r="N43" s="26"/>
      <c r="O43" s="45"/>
      <c r="P43" s="6"/>
      <c r="Q43" s="22">
        <f t="shared" si="2"/>
        <v>0</v>
      </c>
      <c r="R43" s="26"/>
      <c r="S43" s="45"/>
      <c r="T43" s="34"/>
      <c r="U43" s="22">
        <f t="shared" si="3"/>
        <v>0</v>
      </c>
      <c r="V43" s="26"/>
      <c r="W43" s="45"/>
      <c r="X43" s="34"/>
      <c r="Y43" s="22">
        <f t="shared" si="4"/>
        <v>0.03</v>
      </c>
      <c r="Z43" s="26"/>
      <c r="AA43" s="45"/>
      <c r="AB43" s="34"/>
      <c r="AC43" s="49">
        <f t="shared" si="0"/>
        <v>0</v>
      </c>
      <c r="AD43" s="3"/>
      <c r="AE43" s="4"/>
      <c r="AF43" s="4"/>
      <c r="AG43" s="4"/>
      <c r="AH43" s="4"/>
      <c r="AI43" s="4"/>
      <c r="AJ43" s="4"/>
      <c r="AK43" s="4"/>
      <c r="AL43" s="4"/>
      <c r="AM43" s="4"/>
      <c r="AN43" s="4"/>
      <c r="AO43" s="4"/>
      <c r="AP43" s="4"/>
      <c r="AQ43" s="4"/>
      <c r="AR43" s="4"/>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row>
    <row r="44" spans="1:73" ht="39.75" customHeight="1" x14ac:dyDescent="0.25">
      <c r="A44" s="106" t="s">
        <v>184</v>
      </c>
      <c r="B44" s="106" t="s">
        <v>185</v>
      </c>
      <c r="C44" s="125" t="s">
        <v>194</v>
      </c>
      <c r="D44" s="115" t="s">
        <v>195</v>
      </c>
      <c r="E44" s="101" t="s">
        <v>411</v>
      </c>
      <c r="F44" s="201" t="s">
        <v>554</v>
      </c>
      <c r="G44" s="204">
        <v>0.03</v>
      </c>
      <c r="H44" s="57"/>
      <c r="I44" s="58"/>
      <c r="J44" s="58">
        <v>0.5</v>
      </c>
      <c r="K44" s="59">
        <v>0.5</v>
      </c>
      <c r="L44" s="6"/>
      <c r="M44" s="22">
        <f t="shared" si="1"/>
        <v>0</v>
      </c>
      <c r="N44" s="26"/>
      <c r="O44" s="45"/>
      <c r="P44" s="6"/>
      <c r="Q44" s="22">
        <f t="shared" si="2"/>
        <v>0</v>
      </c>
      <c r="R44" s="26"/>
      <c r="S44" s="45"/>
      <c r="T44" s="34"/>
      <c r="U44" s="22">
        <f t="shared" si="3"/>
        <v>1.4999999999999999E-2</v>
      </c>
      <c r="V44" s="26">
        <v>1.4999999999999999E-2</v>
      </c>
      <c r="W44" s="45" t="s">
        <v>804</v>
      </c>
      <c r="X44" s="34"/>
      <c r="Y44" s="22">
        <f t="shared" si="4"/>
        <v>1.4999999999999999E-2</v>
      </c>
      <c r="Z44" s="26"/>
      <c r="AA44" s="45"/>
      <c r="AB44" s="34"/>
      <c r="AC44" s="49">
        <f t="shared" si="0"/>
        <v>1.4999999999999999E-2</v>
      </c>
      <c r="AD44" s="3"/>
      <c r="AE44" s="4"/>
      <c r="AF44" s="4"/>
      <c r="AG44" s="4"/>
      <c r="AH44" s="4"/>
      <c r="AI44" s="4"/>
      <c r="AJ44" s="4"/>
      <c r="AK44" s="4"/>
      <c r="AL44" s="4"/>
      <c r="AM44" s="4"/>
      <c r="AN44" s="4"/>
      <c r="AO44" s="4"/>
      <c r="AP44" s="4"/>
      <c r="AQ44" s="4"/>
      <c r="AR44" s="4"/>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row>
    <row r="45" spans="1:73" ht="64.5" customHeight="1" thickBot="1" x14ac:dyDescent="0.3">
      <c r="A45" s="63" t="s">
        <v>200</v>
      </c>
      <c r="B45" s="63" t="s">
        <v>201</v>
      </c>
      <c r="C45" s="125" t="s">
        <v>202</v>
      </c>
      <c r="D45" s="93" t="s">
        <v>203</v>
      </c>
      <c r="E45" s="99" t="s">
        <v>412</v>
      </c>
      <c r="F45" s="201" t="s">
        <v>555</v>
      </c>
      <c r="G45" s="204">
        <v>0.03</v>
      </c>
      <c r="H45" s="57"/>
      <c r="I45" s="58"/>
      <c r="J45" s="58"/>
      <c r="K45" s="59">
        <v>1</v>
      </c>
      <c r="L45" s="6"/>
      <c r="M45" s="22">
        <f t="shared" si="1"/>
        <v>0</v>
      </c>
      <c r="N45" s="26"/>
      <c r="O45" s="45"/>
      <c r="P45" s="6"/>
      <c r="Q45" s="22">
        <f t="shared" si="2"/>
        <v>0</v>
      </c>
      <c r="R45" s="26"/>
      <c r="S45" s="45"/>
      <c r="T45" s="34"/>
      <c r="U45" s="22">
        <f t="shared" si="3"/>
        <v>0</v>
      </c>
      <c r="V45" s="26"/>
      <c r="W45" s="45"/>
      <c r="X45" s="34"/>
      <c r="Y45" s="22">
        <f t="shared" si="4"/>
        <v>0.03</v>
      </c>
      <c r="Z45" s="26"/>
      <c r="AA45" s="45"/>
      <c r="AB45" s="34"/>
      <c r="AC45" s="49">
        <f t="shared" si="0"/>
        <v>0</v>
      </c>
      <c r="AD45" s="3"/>
      <c r="AE45" s="4"/>
      <c r="AF45" s="4"/>
      <c r="AG45" s="4"/>
      <c r="AH45" s="4"/>
      <c r="AI45" s="4"/>
      <c r="AJ45" s="4"/>
      <c r="AK45" s="4"/>
      <c r="AL45" s="4"/>
      <c r="AM45" s="4"/>
      <c r="AN45" s="4"/>
      <c r="AO45" s="4"/>
      <c r="AP45" s="4"/>
      <c r="AQ45" s="4"/>
      <c r="AR45" s="4"/>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row>
    <row r="46" spans="1:73" ht="28.5" customHeight="1" thickBot="1" x14ac:dyDescent="0.3">
      <c r="A46" s="70"/>
      <c r="B46" s="51"/>
      <c r="C46" s="54"/>
      <c r="D46" s="51"/>
      <c r="E46" s="51"/>
      <c r="F46" s="51"/>
      <c r="G46" s="66">
        <f>SUM(G13:G45)</f>
        <v>1.0000000000000007</v>
      </c>
      <c r="H46" s="127"/>
      <c r="I46" s="127"/>
      <c r="J46" s="127"/>
      <c r="K46" s="128"/>
      <c r="L46" s="6"/>
      <c r="M46" s="24">
        <f>SUM(M13:M45)</f>
        <v>0.18109999999999998</v>
      </c>
      <c r="N46" s="28">
        <f>SUM(N13:N45)</f>
        <v>0.187</v>
      </c>
      <c r="O46" s="25"/>
      <c r="P46" s="6"/>
      <c r="Q46" s="221">
        <f>SUM(Q13:Q45)</f>
        <v>0.18909999999999999</v>
      </c>
      <c r="R46" s="222">
        <f>SUM(R13:R45)</f>
        <v>0.21800000000000003</v>
      </c>
      <c r="S46" s="25"/>
      <c r="T46" s="4"/>
      <c r="U46" s="24">
        <f>SUM(U13:U45)</f>
        <v>0.24304999999999999</v>
      </c>
      <c r="V46" s="35">
        <f>SUM(V13:V45)</f>
        <v>4.4999999999999998E-2</v>
      </c>
      <c r="W46" s="25"/>
      <c r="X46" s="4"/>
      <c r="Y46" s="24">
        <f>SUM(Y13:Y45)</f>
        <v>0.38224999999999998</v>
      </c>
      <c r="Z46" s="35">
        <f>SUM(Z13:Z45)</f>
        <v>0</v>
      </c>
      <c r="AA46" s="25"/>
      <c r="AB46" s="34"/>
      <c r="AC46" s="219">
        <f>SUM(AC13:AC45)</f>
        <v>0.45000000000000018</v>
      </c>
      <c r="AD46" s="47"/>
      <c r="AE46" s="4"/>
      <c r="AF46" s="4"/>
      <c r="AG46" s="4"/>
      <c r="AH46" s="4"/>
      <c r="AI46" s="4"/>
      <c r="AJ46" s="4"/>
      <c r="AK46" s="4"/>
      <c r="AL46" s="4"/>
      <c r="AM46" s="4"/>
      <c r="AN46" s="4"/>
      <c r="AO46" s="4"/>
      <c r="AP46" s="4"/>
      <c r="AQ46" s="4"/>
      <c r="AR46" s="4"/>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row>
    <row r="48" spans="1:73" x14ac:dyDescent="0.25">
      <c r="G48" s="188"/>
    </row>
    <row r="51" spans="7:7" x14ac:dyDescent="0.25">
      <c r="G51" s="188"/>
    </row>
  </sheetData>
  <mergeCells count="45">
    <mergeCell ref="A13:A43"/>
    <mergeCell ref="B13:B43"/>
    <mergeCell ref="D16:D23"/>
    <mergeCell ref="D34:D40"/>
    <mergeCell ref="D14:D15"/>
    <mergeCell ref="C41:C43"/>
    <mergeCell ref="J11:J12"/>
    <mergeCell ref="D29:D33"/>
    <mergeCell ref="D24:D28"/>
    <mergeCell ref="C14:C40"/>
    <mergeCell ref="K11:K12"/>
    <mergeCell ref="M11:M12"/>
    <mergeCell ref="N11:O11"/>
    <mergeCell ref="Q10:S10"/>
    <mergeCell ref="Q11:Q12"/>
    <mergeCell ref="R11:S11"/>
    <mergeCell ref="U10:W10"/>
    <mergeCell ref="Y10:AA10"/>
    <mergeCell ref="AC10:AC12"/>
    <mergeCell ref="U11:U12"/>
    <mergeCell ref="V11:W11"/>
    <mergeCell ref="Y11:Y12"/>
    <mergeCell ref="Z11:AA11"/>
    <mergeCell ref="A4:P4"/>
    <mergeCell ref="B5:C5"/>
    <mergeCell ref="B6:C6"/>
    <mergeCell ref="A8:C10"/>
    <mergeCell ref="D8:D12"/>
    <mergeCell ref="E8:E12"/>
    <mergeCell ref="F8:F12"/>
    <mergeCell ref="G8:G12"/>
    <mergeCell ref="H8:K10"/>
    <mergeCell ref="M8:AC8"/>
    <mergeCell ref="A11:A12"/>
    <mergeCell ref="B11:B12"/>
    <mergeCell ref="C11:C12"/>
    <mergeCell ref="H11:H12"/>
    <mergeCell ref="I11:I12"/>
    <mergeCell ref="M10:O10"/>
    <mergeCell ref="A1:A3"/>
    <mergeCell ref="B1:G2"/>
    <mergeCell ref="H1:K1"/>
    <mergeCell ref="H2:K2"/>
    <mergeCell ref="B3:G3"/>
    <mergeCell ref="H3:K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Planeación.</vt:lpstr>
      <vt:lpstr>Gest Financiera</vt:lpstr>
      <vt:lpstr>Tal Hum</vt:lpstr>
      <vt:lpstr>Calidad</vt:lpstr>
      <vt:lpstr>Juridica </vt:lpstr>
      <vt:lpstr>Cont Interno</vt:lpstr>
      <vt:lpstr>Gest Documental</vt:lpstr>
      <vt:lpstr>At al Ciudad</vt:lpstr>
      <vt:lpstr>Sist y Com </vt:lpstr>
      <vt:lpstr>Comp y Mant</vt:lpstr>
      <vt:lpstr>Gest Academica</vt:lpstr>
      <vt:lpstr>Intern </vt:lpstr>
      <vt:lpstr>Invest</vt:lpstr>
      <vt:lpstr>ARCA</vt:lpstr>
      <vt:lpstr>Biblioteca</vt:lpstr>
      <vt:lpstr>Bienestar</vt:lpstr>
      <vt:lpstr>Proy Social</vt:lpstr>
      <vt:lpstr>Egresados</vt:lpstr>
      <vt:lpstr>PIGA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MAO ROA</dc:creator>
  <cp:lastModifiedBy>Infotep 12</cp:lastModifiedBy>
  <dcterms:created xsi:type="dcterms:W3CDTF">2014-03-12T21:52:15Z</dcterms:created>
  <dcterms:modified xsi:type="dcterms:W3CDTF">2024-10-16T15:34:29Z</dcterms:modified>
</cp:coreProperties>
</file>