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mc:AlternateContent xmlns:mc="http://schemas.openxmlformats.org/markup-compatibility/2006">
    <mc:Choice Requires="x15">
      <x15ac:absPath xmlns:x15ac="http://schemas.microsoft.com/office/spreadsheetml/2010/11/ac" url="C:\Users\PLANEACION\Documents\INFOTEP, LA GUAJIRA_PC\PROCESO DE PLANEACION\PLAN SECTORIAL\PLAN SECTORIAL 2022\SEGUIMIENTO\"/>
    </mc:Choice>
  </mc:AlternateContent>
  <xr:revisionPtr revIDLastSave="0" documentId="13_ncr:1_{A5C1DBD7-2FA2-4B72-AE6E-BF07482F4B66}" xr6:coauthVersionLast="43" xr6:coauthVersionMax="47" xr10:uidLastSave="{00000000-0000-0000-0000-000000000000}"/>
  <bookViews>
    <workbookView xWindow="-120" yWindow="-120" windowWidth="20730" windowHeight="11040" tabRatio="643" xr2:uid="{00000000-000D-0000-FFFF-FFFF00000000}"/>
  </bookViews>
  <sheets>
    <sheet name="Avance PAS _III Trim" sheetId="37" r:id="rId1"/>
    <sheet name="Convenciones" sheetId="12" r:id="rId2"/>
    <sheet name="Hoja1" sheetId="38" r:id="rId3"/>
    <sheet name="Categorías" sheetId="7" state="hidden" r:id="rId4"/>
  </sheets>
  <definedNames>
    <definedName name="_Hlk53668764">#REF!</definedName>
    <definedName name="_Toc116647881">#REF!</definedName>
    <definedName name="_xlnm.Print_Area" localSheetId="1">Convenciones!$A$1:$I$23</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F20" i="37" l="1"/>
  <c r="AF19" i="37"/>
  <c r="AF18" i="37"/>
  <c r="AF16" i="37"/>
  <c r="AF13" i="37"/>
  <c r="AF11" i="37"/>
  <c r="AF10" i="37"/>
  <c r="AF9" i="37"/>
  <c r="AF8" i="37"/>
  <c r="AF7" i="37"/>
</calcChain>
</file>

<file path=xl/sharedStrings.xml><?xml version="1.0" encoding="utf-8"?>
<sst xmlns="http://schemas.openxmlformats.org/spreadsheetml/2006/main" count="1284" uniqueCount="233">
  <si>
    <t>Objetivo Transformacional</t>
  </si>
  <si>
    <t>Objetivo Estratégico</t>
  </si>
  <si>
    <t>Objetivos tácticos</t>
  </si>
  <si>
    <t>Actividades</t>
  </si>
  <si>
    <t>Productos</t>
  </si>
  <si>
    <t>Meta</t>
  </si>
  <si>
    <t>Indicador de Producto</t>
  </si>
  <si>
    <t>Fórmula del Indicador</t>
  </si>
  <si>
    <t>Unidad de Medida</t>
  </si>
  <si>
    <t>Fecha de Ejecución</t>
  </si>
  <si>
    <t>Inicio
DD/MM/AAAA</t>
  </si>
  <si>
    <t>Final DD/MM/AAAA</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</si>
  <si>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</si>
  <si>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</si>
  <si>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</si>
  <si>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con menos de 75 puntos según sus resultados FURAG 2021</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</si>
  <si>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</si>
  <si>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</si>
  <si>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</si>
  <si>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</si>
  <si>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</si>
  <si>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&gt;80%</t>
  </si>
  <si>
    <t>&gt;85%</t>
  </si>
  <si>
    <t>&gt;90</t>
  </si>
  <si>
    <t>&gt;95%</t>
  </si>
  <si>
    <t>Formular e implementar la propuesta de políticas para apadrinar al sector en la vigencia 2022 (transferencia de conocimiento), con base en los resultados del IDI 2021</t>
  </si>
  <si>
    <t>Plan Padrino 2022 ejecutado</t>
  </si>
  <si>
    <t>Número de actividades ejecutadas / número de actividades  planeadas</t>
  </si>
  <si>
    <t>Diseñar estrategias transversales para que el sector  apalanque el proceso de transformación cultural y las políticas cuyo puntaje este entre 76 y 79 puntos</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</si>
  <si>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</si>
  <si>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</si>
  <si>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</si>
  <si>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</si>
  <si>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</si>
  <si>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</si>
  <si>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</si>
  <si>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</si>
  <si>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</si>
  <si>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</si>
  <si>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</si>
  <si>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</si>
  <si>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</si>
  <si>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</si>
  <si>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</si>
  <si>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</si>
  <si>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</si>
  <si>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</si>
  <si>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</si>
  <si>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</si>
  <si>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</si>
  <si>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</si>
  <si>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</si>
  <si>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</si>
  <si>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</si>
  <si>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&gt;90%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</si>
  <si>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</si>
  <si>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</si>
  <si>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</si>
  <si>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</si>
  <si>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</si>
  <si>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1//2022</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</si>
  <si>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</si>
  <si>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</si>
  <si>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</si>
  <si>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</si>
  <si>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</si>
  <si>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</si>
  <si>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</si>
  <si>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</si>
  <si>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</si>
  <si>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</si>
  <si>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</si>
  <si>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</si>
  <si>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</si>
  <si>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</si>
  <si>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</si>
  <si>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</si>
  <si>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</si>
  <si>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</si>
  <si>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</si>
  <si>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I TRIMESTRE</t>
  </si>
  <si>
    <t>II TRIMESTRE</t>
  </si>
  <si>
    <t>III TRIMESTRE</t>
  </si>
  <si>
    <t>IV TRIMESTRE</t>
  </si>
  <si>
    <t>Documento de propuesta de plan padrino con su cronograma</t>
  </si>
  <si>
    <t>No aplica</t>
  </si>
  <si>
    <t>NA</t>
  </si>
  <si>
    <t>Participar en el curso de Atención a Poblaciones de la Escuela Corporativa del sector</t>
  </si>
  <si>
    <t>Participación de los servidores de Planta en el curso  de Metodologías Ágiles</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</si>
  <si>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</si>
  <si>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</si>
  <si>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</si>
  <si>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</si>
  <si>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</si>
  <si>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</si>
  <si>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</si>
  <si>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</si>
  <si>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</si>
  <si>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sí</t>
  </si>
  <si>
    <t>ESTA ACTIVIDAD NO TIENE AVANCE HASTA EL PROXIMO TRIMESTRE.</t>
  </si>
  <si>
    <t>Al revisar los productos anexos, se observa que dan respuesta a conformidad con el avance descriptivo y la actividad.</t>
  </si>
  <si>
    <t xml:space="preserve">Obligar de manera oportuna los recursos de las entidades vinculadas  Entidades Vinculadas
</t>
  </si>
  <si>
    <t>Realizado el seguimiento se observa que los productos adjuntos en el repositorio Teams, dan respuesta al avance descriptivo de la entidad y a lo solicitado por la actividad.</t>
  </si>
  <si>
    <t xml:space="preserve"> 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</si>
  <si>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En cumplimiento a esta meta, se reportó al Ministerio de Educación Nacional las necesidades sobre los temas en que la entidad requiere acompañamiento. Se envió al MEN el Plan de Asistencia Técnica el 23 de diciembre de 2021 con el listado de las políticas y temáticas específicas. El plan se asistencia técnica se actualizo con la adición de una novedad en las necesidades de acampamiento. Se solicitó el apoyo al MEN para el diseño de una estrategia  de comunicación interna para la promoción de los valores del código de integridad. Esta novedad en el Plan fue reportado al Ministerio de Educación Nacional.  Desde el MEN se realizó el primer acompañamiento al proceso de Comunicaciones en el que se abordó el diseño de la estrategia para promover el código de integridad a través del modelo de Brief del MEN, en el que se realizaron tres jornadas de trabajo durante el mes de marzo. 
Anexo como Evidencia: OT1_F07_01_Plan de Asistencia Técnica 2022. OT1_F07_02_Modelo de Brief MEN. OT1_F07_03_Comunicado Notificación PAT 2022. OT1_F07_04_Acta 15 Marzo_Asistencia Tecnica. OT1_F07_05_ Asistencia 15 Marzo_Asistencia Tecnica</t>
  </si>
  <si>
    <t xml:space="preserve">Al realizar el seguimiento en el plan de ejecución sectorial a la actividad “Actualizar y remitir al Ministerio de Educación Nacional las necesidades de Asistencia Técnica...”,  se verificó que cumple con el producto asociado a la actividad. </t>
  </si>
  <si>
    <t>En cumplimiento a esta meta, Por parte de la Institución no se requirio alguna novedad de acompañamiento, por tanto no se presento solicitud de actualización.
Por otra oarte, el Ministerio de Educación Nacional ejecuto el plan de asistencia técnica conforme a las necesidades de acampamiento solicitadas previamente. Se desarrollo el apoyo para el diseño de una estrategia de comunicación interna para la promoción de los valores del código de integridad. Desde el MEN, con Paola Guzmán Vanegas y Paula Herrera Charry profesionales de la Subdirección de Desarrollo Organizacional se realizó acompañamiento al proceso de Comunicaciones en el que se abordó la ejecución de la estrategia para promover el código de integridad, en el que se realizaron jornadas de trabajo durante el segundo trimestre. 
Se notifico por oficio a la Dra farid Barrera la solicitud para la actualización del plan de asistencia tecnica, con la novedad de dos nuevos temas sobre los que la instutución requiere acompañamiento.
Anexo como Evidencia: OT1_F07_01_Acta 19 Abril_Asistencia técnica.  OT1_F07_02_Presentación_Propuestas evento de cierre. OT1_F07_03_Acta 29 Marzo_Asistencia técnica.  OT1_F07_04_Oficio_Actual. Plan de Asist Tecnica. OT1_F07_05_Correo_Solicitud de Actualización</t>
  </si>
  <si>
    <t>Al realizar la verificación de las evidencias en TEAMS y el avance descriptivo en el plan de Acción Sectorial  segun los productos requeridos de la actividad “Actualizar y remitir al Ministerio de Educación Nacional las necesidades de Asistencia Técnica...”,  se evidencia que sí cumple al anexar los productos propios de esta actividad.</t>
  </si>
  <si>
    <t xml:space="preserve">En cumplimiento a esta meta, el Ministerio de Educación Nacional ejecuto el plan de asistencia técnica conforme a las necesidades de acampamiento solicitadas previamente.
Se desarrollo el día 25 de agosto la asistencia técnica sobre la política de gestión del conocimiento y la innovación dirigida a las entidades Adscritas y vinculadas en la que se presentaron las buenas prácticas aplicadas por el MEN frente a cada uno de los cuatro componentes. Para el día 30 de agosto el MEN desarrollo la asistencia técnica sobre la política de Gobierno Digital - Servicios Ciudadanos Digitales dirigida especialmente a los funcionarios de las EAV responsables de las políticas digitales. El 31 de agosto se desarrolló por parte de la Subdirección de Desarrollo Organizacional del MEN y con el apoyo del DAFP la asistencia técnica sobre la política de integridad y conflictos de interés. Duranta la jornada del 20 de septiembre el MEN con el apoyo de una funcionaria del DAFP brindo asistencia técnica a las EAV sobre la Política de transparencia. Para el 27 de septiembre el MEN brindo asistencia técnica sobre Planeación Estratégica a las Entidades Adscritas y Vinculadas, en el que se abordaron tres puntos: El Direccionamiento estratégico y la planeación desde el MIPG; los elementos fundamentales del decreto 612 del 2018; y la taxonomía estratégica del sector educación.
Anexo como Evidencia: OT1_F07_01_Memoria_Gestión del conocimiento. OT1_F07_02_Asistencia Gestión del conocimiento. OT1_F07_03_Acta Gestión del conocimiento. OT1_F07_04_Presentación Integridad y Conflictos. OT1_F07_05_Asistencia Integridad y Conflicto de Interes. OT1_F07_06_Memoria Integridad y Conflictos de interés. OT1_F07_07_Memoria Servicios Ciudadanos Digitales. OT1_F07_08_Asistencia Gobierno Digital. OT1_F07_09_Memoria Política de Transparencia. OT1_F07_10_Memoria Planeación estratégica.
</t>
  </si>
  <si>
    <t>En reunión con los responsables de procesos y la alta dirección se organizó y se concertó la agenda para el desarrollo del cursos de Atención a Poblaciones ofrecido por la escuela corporativa de Colombia aprende. La agenda se organizó por proceso y por el número de servidores que hacen parte del proceso, definiendo en cual trimestre (Segundo, tercero o cuatro trimestre) se realizara el curso. Anexo como Evidencia: OT2_F09_01_Agenda Curso Atención a Poblaciones</t>
  </si>
  <si>
    <t>Desde el proceso de Planeación, con el acompañamiento de los procesos de Talento Humano, comunicaciones y el rector, se realizó una campaña para que los servidores públicos de la entidad desarrollaran el curso de Atención a Poblaciones ofrecido por la escuela corporativa de Colombia aprende. A través de grupos internos de trabajo se deseñaron estrategias de promoción con los docentes y administrativos. Se diseño y se compartió con todos un video tutorial con las orientaciones para el ingreso y registro al curso. Del total de Servidores publicos de planta administrativo: 44, lograros realizar el curso 11, es decir el 25%. Y representa mas del 13% del total de la plata de personal: 81 servidores. La participación en el curso y el proceso formativo por los servidores en el curso lo realizaron en el mes de junio logrando certificarce en los primero dias de Julio. Anexo como Evidencia: OT2_F09_01_Certificados Servidores.  OT2_F09_02_Tutorial_Cursos Escuela Corporativa.</t>
  </si>
  <si>
    <t>Al realizar la verificación de las evidencias en TEAMS y el avance descriptivo en el plan de Acción Sectorial segun los productos requeridos de la actividad “Participar en el curso de Atención a Poblaciones de la Escuela Corporativa del sector...”,  y con un avance de 15% para este trimestre, Según la revisión al reporte de los cursos con corte al 30 de junio, de los 44 funcionarios de la planta provista, 1 se certificó en el trimestre, es decir, el 2,72%. Los certificados anexos dan cuenta de funcionarios que se certificaron en el mes de julio por lo que no se pueden contar para el II trimestre por lo anterior no cumple.</t>
  </si>
  <si>
    <t>Desde el proceso de Planeación, con el acompañamiento de los procesos de Talento Humano, comunicaciones y el rector, se brindó acompañamiento a los funcionarios para el desarrollo del curso de Atención a Poblaciones ofrecido por la escuela corporativa de Colombia aprende. Del total de Servidores públicos de planta administrativos y docentes: 81, lograron realizar el curso 11, es decir el 21%. La participación en el curso y el proceso formativo por los servidores en el curso lo realizaron en el mes de septiembre logrando certificarse en los primeros días de octubre. Anexo como Evidencia: OT2_F09_01_Certificados Servidores</t>
  </si>
  <si>
    <t>Al revisar los productos anexos, se observa que de 81 funcionarios 35 estan certificados lo que equivalea un 43%  de avance en el periodo y por lo anterior cumplen.</t>
  </si>
  <si>
    <t>En reunión con los responsables de procesos y la alta dirección se organizó y se concertó la agenda para el desarrollo del cursos de Metodologías Ágiles ofrecido por la escuela corporativa de Colombia aprende. La agenda se organizó por proceso y por el número de servidores que hacen parte del proceso, definiendo en cual trimestre (Segundo, tercero o cuatro trimestre) se realizara el curso. Anexo como Evidencia: OT2_F10_01_Agenda Curso Metodologías Agiles</t>
  </si>
  <si>
    <t>Desde el proceso de Planeación, con el acompañamiento de los procesos de Talento Humano, comunicaciones y el rector, se realizó una campaña para que los servidores públicos de la entidad desarrollaran el curso de Atención a Poblaciones ofrecido por la escuela corporativa de Colombia aprende. A través de grupos internos de trabajo se deseñaron estrategias de promoción con los docentes y administrativos. Se diseño y se compartió con todos un video tutorial con las orientaciones para el ingreso y registro al curso. Del total de Servidores publicos de planta administrativo: 44, lograros realizar el curso 12, es decir el 27%. Y representa mas del 14% del total de la plata de personal: 81 servidores. La participación en el curso y el proceso formativo por los servidores en el curso lo realizaron en el mes de junio logrando certificarce en los primero dias de Julio. Anexo como Evidencia: OT2_F10_01_Certificado-Met Agiles_Servidores.  OT2_F10_02_Tutorial_Cursos Escuela Corporativa.</t>
  </si>
  <si>
    <t>Al realizar la verificación de las evidencias en TEAMS y el avance descriptivo en el plan de Acción Sectorial segun los productos requeridos de la actividad “Participar en el curso de Metodologías Ágiles de la Escuela Corporativa del Sector...”, y con un avance de 15% para este trimestre, Según la revisión al reporte de los cursos con corte al 30 de junio, de los 44 funcionarios de la planta provista, 1 se certificó en el trimestre, es decir, el 2,72%. Los certificados anexos dan cuenta de funcionarios que se certificaron en el mes de julio por lo que no se pueden contar para el II trimestre por lo anterior no cumple.</t>
  </si>
  <si>
    <t>Desde el proceso de Planeación, con el acompañamiento de los procesos de Talento Humano, comunicaciones y el rector, se brindó acompañamiento a los funcionarios para el desarrollo del curso de Metodologías agiles ofrecido por la escuela corporativa de Colombia aprende. Del total de Servidores públicos de planta administrativos y docentes: 81, lograros realizar el curso 12, es decir el 22%. La participación en el curso y el proceso formativo por los servidores en el curso lo realizaron en el mes de septiembre logrando certificarse en los primeros días de octubre. Anexo como Evidencia: OT2_F10_01_Certificado-Met Agiles_Servidores</t>
  </si>
  <si>
    <t>Al revisar la matriz general de la escuela corporativa , se observa que de 81 servidores 37 funcionarios están certificados lo que representa un 45% del personal y por lo anterior dan respuesta a conformidad con el avance.</t>
  </si>
  <si>
    <t>En reunión con los responsables de procesos y la alta dirección se organizó y se concertó la agenda para el desarrollo del cursos de Analítica Institucional ofrecido por la escuela corporativa de Colombia aprende. La agenda se organizó por proceso y por el número de servidores que hacen parte del proceso, definiendo en cual trimestre (Segundo, tercero o cuatro trimestre) se realizara el curso. Anexo como Evidencia: OT2_F11_01_Agenda Curso Analítica Institucional</t>
  </si>
  <si>
    <t>Desde el proceso de Planeación, con el acompañamiento de los procesos de Talento Humano, comunicaciones y el rector, se realizó una campaña para que los servidores públicos de la entidad desarrollaran el curso de Atención a Poblaciones ofrecido por la escuela corporativa de Colombia aprende. A través de grupos internos de trabajo se deseñaron estrategias de promoción con los docentes y administrativos. Se diseño y se compartió con todos un video tutorial con las orientaciones para el ingreso y registro al curso. Del total de Servidores publicos de planta administrativo: 44, lograron realizar el curso 11, es decir el 25%. Y representa mas del 13% del total de la plata de personal: 81 servidores. La participación en el curso y el proceso formativo por los servidores en el curso lo realizaron en el mes de junio logrando certificarce en los primero dias de Julio. Anexo como Evidencia: OT2_F11_01_Certific-Anal Instit_Servidores. OT2_F11_02_Tutorial_Cursos Escuela Corporativa.</t>
  </si>
  <si>
    <t>Al realizar la verificación de las evidencias en TEAMS y el avance descriptivo en el plan de Acción Sectorial segun los productos requeridos de la actividad “Participar en el curso de Analítica Institucional de la Escuela Corporativa del Sector...”, y con un avance de 15%, según la revisión al reporte de los cursos con corte al 30 de junio, de los 44 funcionarios de la planta provista, ningún funcionario se certificó en el trimestre. Los certificados anexos dan cuenta de funcionarios que se certificaron en el mes de julio por lo que no se pueden contar para el II trimestre y por lo anterior no cumple.</t>
  </si>
  <si>
    <t>Desde el proceso de Planeación, con el acompañamiento de los procesos de Talento Humano, comunicaciones y el rector, se brindó acompañamiento a los funcionarios para el desarrollo del curso de Analítica institucional ofrecido por la escuela corporativa de Colombia aprende. Del total de Servidores públicos de planta administrativos y docentes: 81, lograros realizar el curso 17, es decir el 21%. La participación en el curso y el proceso formativo por los servidores en el curso lo realizaron en el mes de septiembre logrando certificarse en los primeros días de octubre. Anexo como Evidencia: OT2_F11_01_Certific-Anal Instit_Servidores</t>
  </si>
  <si>
    <t xml:space="preserve">Se avanzó en esta meta, enviando un (1) proyectos de gestión al portal  de rendición de cuentas del sector. Este proyectos es el que a continuación se enuncia:  El INFOTEP en alianza con AGROIN, FIQUETEX Y ASOFIFON, realizo la segunda jornada de la primera gira de conocimientos 2022, que buscaba presentar los avances en el aprovechamiento de los residuos sólidos y líquidos del fique; este evento contó con la presencia de ponentes nacionales e internacionales, en los que se trataron temas como: El fique colombiano para el mundo, producción de alimento animal a partir del jugo y gabazo del fique, innovación en fibras naturales en un marco de economía circular y el aprovechamiento integral de la planta de fique y fortalecimiento gremial.  Anexo como evidencia: OT2_F12_01_Portal Rend de Cuentas. </t>
  </si>
  <si>
    <r>
      <rPr>
        <sz val="12"/>
        <color rgb="FF000000"/>
        <rFont val="Calibri"/>
        <family val="2"/>
      </rPr>
      <t>Al realizar la verificación de las evidencias en TEAMS y el avance descriptivo en el plan de Acción Sectorial segun los productos requeridos de la actividad “Enviar información y material para actualizar los avances de los programas y proyectos de la entidad en el portal Educación rinde cuentas...”, se evidencia que cumple con la  entrega de los productos solicitados.</t>
    </r>
    <r>
      <rPr>
        <sz val="12"/>
        <color rgb="FFFF0000"/>
        <rFont val="Calibri"/>
        <family val="2"/>
      </rPr>
      <t xml:space="preserve"> </t>
    </r>
  </si>
  <si>
    <t>Se avanzó en esta meta, enviando dos (2) proyectos de gestión al portal de rendición de cuentas del sector. Estos proyectos son los que a continuación se enuncia:  
El INFOTEP desarrollo, con las orientaciones de la experta Belga, Doris Dukova el taller de Internacionalización Integral del Currículo, metodología Open Space, Modelo de Campinha Bacote y Escala de Sensibilidad Intercultural de Chen.
En alianza con la Cámara de Comercio de La Guajira la institución desarrollo el Foro académico EMPRESA- ESTADO, denominado "Oportunidades para el Sector Empresarial del Sur de La Guajira" Anexo como evidencia: OT2_F12_01_Portal Rinde Cuentas. OT2_F12_02_Mensaje de Correo enviado</t>
  </si>
  <si>
    <r>
      <rPr>
        <sz val="12"/>
        <color rgb="FF000000"/>
        <rFont val="Calibri"/>
        <family val="2"/>
      </rPr>
      <t>Al realizar la verificación de las evidencias en TEAMS y el avance descriptivo en el plan de Acción Sectorial segun los productos requeridos de la actividad “Enviar información y material para actualizar los avances de los programas y proyectos de la entidad en el portal Educación rinde cuentas...”, se evidencia que no cumple con la  entrega de los productos solicitados.</t>
    </r>
    <r>
      <rPr>
        <sz val="12"/>
        <color rgb="FFFF0000"/>
        <rFont val="Calibri"/>
        <family val="2"/>
      </rPr>
      <t xml:space="preserve"> </t>
    </r>
  </si>
  <si>
    <t>Se avanzó en esta meta, enviando un proyecto de gestión al portal de rendición de cuentas del sector. Este proyecto es el que a continuación se enuncia:  
El INFOTEP firmó el convenio con el Instituto Federal de Pernambuco, Brasil con el que se busca fortalecer la visibilidad nacional e internacional, generar movilidad virtual y presencial, espacios para el conocimiento del idioma portugués, y promover la iniciativa de investigación y proyección social institucional.
Anexo como evidencia: OT2_F12_01_Portal Rinde Cuentas. OT2_F12_02_Mensaje de Correo enviado.</t>
  </si>
  <si>
    <r>
      <rPr>
        <sz val="12"/>
        <color rgb="FF000000"/>
        <rFont val="Calibri"/>
        <family val="2"/>
      </rPr>
      <t xml:space="preserve">Al revisar los productos anexos, se observa que no dan respuesta al avance descriptivo ni a la actividad </t>
    </r>
    <r>
      <rPr>
        <b/>
        <sz val="12"/>
        <color rgb="FF000000"/>
        <rFont val="Calibri"/>
        <family val="2"/>
      </rPr>
      <t xml:space="preserve">y observando el portal rinde cuentas se ve que el último reporte se dio en marzo de 2022. 
</t>
    </r>
    <r>
      <rPr>
        <sz val="12"/>
        <color rgb="FF000000"/>
        <rFont val="Calibri"/>
        <family val="2"/>
      </rPr>
      <t>Por todo lo anterior no cumple.</t>
    </r>
  </si>
  <si>
    <t>En cumplimiento a esta meta, se realizó el día 15 de marzo, con la participación de los responsables de procesos, un ejercicio de socialización y divulgación de los resultados del encuentro convocado por el Ministerio de Educación Nacional: I sesión, Mesa Sectorial de gestión del Conocimiento. Se replicó a los servidores del INFOTEP la oferta de los cursos que tiene a disposición la Escuela Corporativa y la ruta para acceder a tal oferta. Se compartió además la disponibilidad de un micro sitio de Gestión del Conocimiento por parte del MEN con las EAV del sector, en el que se comparte archivos, Presentaciones, Buenas prácticas, lecciones aprendidas y demás información de interés para las entidades del sector. Anexo como evidencia: OT2_F13_01_Memoria Replica Gestión del Conocimiento. OT2_F13_02_Registro de Asistencia. OT2_F13_03_Mesa Sectorial Gestión del Conocimiento</t>
  </si>
  <si>
    <t xml:space="preserve">Al realizar el seguimiento a la actividad “Fortalecer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adjuntan archivos asociados a la actividad, vale la pena señalar que  la actividad hace referencia a "las lecciones aprendidas y las buenas prácticas que se trabajan en la mesa sectorial de conocimiento </t>
  </si>
  <si>
    <t>En cumplimiento a esta meta, se realizó el día 30 de junio, con la participación de los responsables de procesos, y la alta dirección dos ejercicios de socialización y divulgación en atención a las réplicas producto de dos encuentros convocados por el Ministerio de Educación Nacional: 1. Socialización y divulgación de los principales puntos abordados en la jornada del Comité Sectorial del Ministerio de Educación nacional desarrollado los días 2 y 3 de junio de 2022. 2. Resultados de la capacitación sobre Derecho de autor, Internet y software llevado a cabo por el Ministerio Educación Nacional con el acompañamiento y participación de la Dirección Nacional de Derecho de Autor en atención a los lineamientos de la Resolución 1519 de 2020. Anexo como evidencia: OT2_F13_01_Memoria Replica_Comite Sectorial. OT2_F13_02_Asistencia_Replica_Comite Sectorial. OT2_F13_03_Present_Replica Comite Sectorial. OT2_F13_04_Memoria-Replica Derecho de autor. OT2_F13_05_Asistencia-Replica_Derechos de Autor. OT2_F13_06_Present_Replica Derechos de Autor. OT2_F13_07_Formato Replica_Comite Sectorial. OT2_F13_08_Formato Replica Derecho de Autor</t>
  </si>
  <si>
    <t xml:space="preserve">A partir de lo reportado en el avance de la actividad, el formato de réplica evidencia el espacio de socialización en el que la Entidad compartió la información estratégica de los espacios sectoriales desarrollados durante el trimestre. En este sentido la Entidad cumple con los requisitos exigidos para el avance de la actividad. </t>
  </si>
  <si>
    <t>En cumplimiento a esta meta, el día 1 de septiembre, con la participación de los responsables de procesos, y la alta dirección se realizó el ejercicio de socialización y divulgación de las réplicas producto de un encuentro convocados por el Ministerio de Educación Nacional: Socialización y divulgación de los principales puntos abordados en la jornada de la asistencia técnica realizada por el MEN sobre Gestión del conocimiento desarrollado el día 25 de agosto.
Anexo como evidencia: OT2_F13_01_Memoria Replica_Gest del Conocimiento. OT2_F13_02_Asistencia. OT2_F13_03_Presentación. OT2_F13_04_Formato Replica.</t>
  </si>
  <si>
    <t>En cumplimiento a esta meta, se realizó seguimiento al Plan Anual de Adquisiciones con corte al primer trimestre. En el informe de avance se evidencia el número de contratos suscriptos durante el periodo. El porcentaje de ejecución supera el cuarenta y uno por ciento (41%) de los contratos suscriptos con relación al total de los contratos proyectados. En el informe se describe las fechas de inicio y final de ejecución contractual, el objeto del contrato o la actividad, el porcentaje de ejecución y el nombre de la persona natural o jurídica del contratista 
Anexo como evidencia: OT2_F14_01_Seguimiento y Control PAA</t>
  </si>
  <si>
    <t>Una vez revisado el medio de verificación sí cumple con las especificaciones establecidas para el producto de la activdad: "Informe mensual de ejecución del Plan de Anual de Adquisiciones señalando los contratos previstos para cada mes, los contratos firmados y el porcentaje de cumplimiento en términos de modalidad, monto y fecha de inicio"</t>
  </si>
  <si>
    <t>En cumplimiento a esta meta, se realizó seguimiento al Plan Anual de Adquisiciones con corte al segundo trimestre. En el informe de avance se evidencia el número de contratos suscriptos durante el periodo. El porcentaje de ejecución supera el cincuenta por ciento (50,84%) de los contratos suscriptos con relación al total de los contratos proyectados. En el informe se describe las fechas de inicio y final de ejecución contractual, el objeto del contrato o la actividad, el porcentaje de ejecución y el nombre de la persona natural o jurídica del contratista. Anexo como evidencia: OT2_F14_01_Seguimiento y Control PAA. 2 Trim</t>
  </si>
  <si>
    <t>Al realizar la verificación de las evidencias en TEAMS y el avance descriptivo en el plan de Acción Sectorial segun los productos requeridos de la actividad "Informe mensual de ejecución del Plan de Anual de Adquisiciones señalando los contratos previstos para cada mes, los contratos firmados y el porcentaje de cumplimiento en términos de modalidad, monto y fecha de inicio" se evidencia sí cumple al anexar lo requerido por esta actividad.</t>
  </si>
  <si>
    <t>En cumplimiento a esta meta, se realizó seguimiento al Plan Anual de Adquisiciones con corte al tercer trimestre. En el informe de avance se evidencia el número de contratos suscriptos durante el periodo. El porcentaje de ejecución es del sesenta y dos por ciento (62.01%) de los contratos suscriptos con relación al total de los contratos proyectados. En el informe se describe las fechas de inicio y final de ejecución contractual, el objeto del contrato o la actividad, el porcentaje de ejecución y el nombre de la persona natural o jurídica del contratista. Anexo como evidencia: OT2_F14_01_Seguimiento PAA_III Trimestre</t>
  </si>
  <si>
    <t>Al revisar el producto anexo, se observa que da respuesta a conformidad con el avance descriptivo y la actividad.</t>
  </si>
  <si>
    <t>En cumplimiento a esta meta, el día 14 de marzo de 2022 se realizó, por parte del Ministerio de Educación Nacional una asistencia técnica de seguimiento a la ejecución presupuestal, de las apropiaciones bloqueadas de INFOTEP San Juan del Cesar, teniendo en cuenta el compromiso del comité sectorial de gestión y desempeño del 11 de febrero de 2022. En esta mesa de trabajo se revisaron los avances de los recursos comprometidos y obligados de funcionamiento e inversión, además de las reservas ejecutadas a la fecha. Anexo como evidencia: OT2_F16_01_ACTA Reunión de Seguimiento MEN. OT2_F16_02_Ejecucion a 31.marzo.2022. OT2_F16_03_Reporte DNP. Ejecución Inversión</t>
  </si>
  <si>
    <t xml:space="preserve">Al realizar el seguimiento a la actividad "Obligar de manera oportuna los recursos apropiados* en el presupuesto  de inversión y de funcionamiento" , se verificó que cumple, al anexar el producto solicitado para esta actividad. </t>
  </si>
  <si>
    <t>En cumplimiento a esta meta, la institución con corte a 30 de junio, evidencia una ejecución presupuestal de los gastos de funcionamiento en un 53,4% comprometido y en obligación un porcentaje de 49,16%. En los gastos de inversión la entidad evidencia una ejecución de 44,78% comprometido y en obligación las cifra de 15,82%. Esto conforme a los reportes generados por SIIF NACIÓN. Se evidencia también los reportes de avance y ejecución de las reservas presupuestales y de las cuentas por cobrar con corte al segundo trimestre. Anexo como evidencia: OT2_F16_01_Ejecución Ptal_Corte Junio. OT2_F16_02_Ejecución Reservas_Corte Junio. OT2_F16_31_Ejecución Cuentas x Pagar_Corte Junio</t>
  </si>
  <si>
    <t xml:space="preserve">Al realizar la verificación de las evidencias en TEAMS y el avance descriptivo en el plan de Acción Sectorial segun los productos requeridos de la actividad "Obligar de manera oportuna los recursos apropiados* en el presupuesto  de inversión y de funcionamiento" , se evidencia que cumple al anexar el producto requerido para esta actividad.  </t>
  </si>
  <si>
    <t>En cumplimiento a esta meta, la institución con corte a 30 de septiembre, evidencia una ejecución presupuestal de los gastos de funcionamiento en un 70,62% comprometido y en obligación un porcentaje de 62,42%. En los gastos de inversión la entidad evidencia una ejecución de 29,71% comprometido y en obligación las cifra de 19,15%. Esto conforme a los reportes generados por SIIF NACIÓN. Anexo como evidencia: OT2_F16_01_Ejecución Ptal_Corte Septiembre. OT2_F16_02_Formato_Ejecución Ptal.</t>
  </si>
  <si>
    <t>En reunión con el Ministerio de Educación Nacional, el día 14 de marzo, se adelantaran tareas y se definieron compromisos en torno al desbloqueo de los recursos. Se realizó por parte del MEN la presentación del procedimiento para el levantamiento de recursos bloqueados, y por parte del IFOTEP se programó la realización del trámite ante el Ministerio de Hacienda para el proceso de desbloqueo. Se diligencio en la plantilla Excel en que mes se adelantara el trámite. Anexo como evidencia: OT2_F18_01_Programación Ejecución Presupuestal</t>
  </si>
  <si>
    <t xml:space="preserve">Al realizar el seguimiento a la actividad " Adelantar las gestiones necesarias para lograr el desbloqueo del 100% de los recursos, conforme a los lineamientos que emitirá para tal fin la Subdirección de Gestión Financiera del MEN", se evidencia que  cumple al anexar el producto que da respuesta a esta actividad. 
Durante el I tirmestre se desblqoueo el 50%delos recursos </t>
  </si>
  <si>
    <t>En cumplimiento a esta meta el INFOTEP San Juan del Cesar La Guajira proyecto realizar el procedimiento para el levantamiento de recursos bloqueados para el tercer trimestre. Específicamente durante el mes de agosto la entidad realizara el trámite ante el Ministerio de Hacienda para el proceso de desbloqueo de los recursos. Anexo como evidencia: OT2_F18_01_Programación Ejecución Presupuestal.</t>
  </si>
  <si>
    <t xml:space="preserve">Al realizar el seguimiento a la actividad " Adelantar las gestiones necesarias para lograr el desbloqueo del 100% de los recursos, conforme a los lineamientos que emitirá para tal fin la Subdirección de Gestión Financiera del MEN", se evidencia que  cumple al anexar el producto que da respuesta a esta actividad. 
</t>
  </si>
  <si>
    <t xml:space="preserve">En cumplimiento a esta meta el INFOTEP San Juan del Cesar La Guajira, el dia 30 de septiembre, realizo la solicitud de levantamiento de previo concepto de los recursos bloqueados en el presupuesto por la cifra de $502.563.032. el trámite se realizó ante el Ministerio de Hacienda a través de la plataforma SITPRES. La solicitud del tramite quedo registrado con el número de radicado 1-2022-081789. Anexo como evidencia:  OT2_F18_01_Radicado Solicitud Levantamiento Previo concepto. OT2_F18_02_Oficio Solicitud Levantamento Previo Concepto. </t>
  </si>
  <si>
    <t>No se registra avance cualitativo</t>
  </si>
  <si>
    <t>Como parte del reporte en el cumplimiento del I trimestre en relación con el diseño de la campaña de comunicación para movilizar los valores del código de integridad, la Entidad presentó el formato de brief sin el debido diligenciamiento para dar cuenta de los objetivos de la campaña, cronograma de actividades y productos. Por lo anterior, no se cumple con el porcentaje de avance requerido, estableciéndose un 0% en el reporte del trimestre</t>
  </si>
  <si>
    <t>En cumplimiento a esta meta desde el proceso de comunicaciones, en articulación con el proceso de talento humano y el acompañamiento del Ministerio de Educación nacional se realizó la estrategia de Comunicación del Código de Integridad cuyo lema es “Apropiando nuestros valores”. Anexo como evidencia: OT2_F19_01_Informe_código de integridad</t>
  </si>
  <si>
    <t xml:space="preserve">A partir de lo descrito en el informe de avance de la estrategia apropiando nuestros valores se evidencia el cumplimiento en el cronograma de actividades y la incorporación de los productos del I Encuentro Naranja del sector, para la implementación de la estrategia de comunicación interna; en este sentido se da cumplimiento al 30% de avance requerido para el desarrollo de la actividad propuesta en el Plan de Acción Sectorial.  </t>
  </si>
  <si>
    <t>En cumplimiento a esta meta desde el proceso de comunicaciones, en articulación con el proceso de talento humano y el acompañamiento del Ministerio de Educación nacional se avanzó con el desarrollo de actividades durante el tercer trimestre frente a la estrategia de Comunicación del Código de Integridad cuyo lema es “Apropiando nuestros valores”. Anexo como evidencia: OT2_F19_01_Est de Comunicación Codigo de Integridad</t>
  </si>
  <si>
    <t>Al revisiar el producto anexo, se observa que da respuesta al avance descriptivo y a la actividad.</t>
  </si>
  <si>
    <t>Por parte de la oficina de sistemas y comunicaciones se construyó el plan de trabajo para el fortalecimiento de la INTRANET. En el plan se establecieron líneas de acción orientadas principalmente a analizar el estado actual en cuanto al uso de la intranet, Capacitar al personal administrativo para la gestión de los procesos por medio de la Intranet, Hacer seguimiento en cuanto al uso de la intranet y recopilación de información para su mejora, y Consolidar las posibles mejoras tanto técnicas como funcionales de la plataforma "Intranet". Anexo como evidencia: OT2_F20_01_Plan de Acción INTRENET</t>
  </si>
  <si>
    <t>Al realizar la revisión de actividad “Realizar y ejecutar el plan de trabajo para Implementar o fortalecer la INTRANET como herramienta de gestión de conocimiento, incluyendo en ella la publicación de buenas prácticas y lecciones aprendidas”, se evidencia que tienen establcido el plan de trabajo</t>
  </si>
  <si>
    <t>En cumplimiento a esta meta, desde el proceso de sistemas y comunicaciones se realizó seguimiento y se reportó el avance con corte al segundo trimestre del plan de trabajo para el fortalecimiento de la INTRANET. Sobre las líneas de trabajo del plan de acción se logro  avanzar en la creación del documento con las necesidades y acciones de mejora para el fortalecimiento de la intranet institucional, y se avanzó también en las secciones con líderes de proceso para la Apropiación en cuanto al buen uso de la intranet. Anexo como evidencia: OT2_F20_01_Plan de Acción_Intranet Inst</t>
  </si>
  <si>
    <t>Al realizar la revisión de actividad “Realizar y ejecutar el plan de trabajo para Implementar o fortalecer la INTRANET como herramienta de gestión de conocimiento, incluyendo en ella la publicación de buenas prácticas y lecciones aprendidas”, se evidencia que tienen establcido el plan de trabajo con lo que riquiere la actividad.</t>
  </si>
  <si>
    <t>En cumplimiento a esta meta, desde el proceso de sistemas y comunicaciones se realizó seguimiento y se reportó el avance con corte al tercer trimestre del plan de trabajo para el fortalecimiento de la INTRANET. Sobre las líneas de trabajo del plan de acción se logró avanzar en el cargue de contenidos o alimentación del CMS, y se avanzó además en la difusión y capacitación del CMS Drupal con la finalidad de que los funcionarios puedan gestionar directamente la información que genera su proceso al igual que los diferentes grupos de interés puedan aprovechar y acceder a los publicables. Anexo como evidencia: OT2_F20_01_Plan de Acción Intranet. 3 trim</t>
  </si>
  <si>
    <t>Al revisar el producto anexo, se observa que da respuesta al avance descriptivo y a la actividad.</t>
  </si>
  <si>
    <t>Teniendo en cuenta los resultados durante la vigencia anterior, por los responsables de políticas, se trabajó cobre una buena práctica que permitió mejorar la política de Defensa Jurídica en la medición del desempeño institucional y que se evidencio en el diligenciamiento del FURAG. El objetivo de la buena práctica es Implementar unas herramientas estratégicas y prácticas para el mejoramiento de la gestión de actividades propias del ciclo de defensa jurídica. Esta buena práctica fue documentada en los formatos institucionales y en los formatos del Ministerio de Educación Nacional  y fue también socializada con los actores interesados. Anexo evidencia: OT3_F21_01_Formato Buena Práctica. OT3_F21_02_Formato Memoria Buena Practica</t>
  </si>
  <si>
    <r>
      <rPr>
        <sz val="12"/>
        <color rgb="FF000000"/>
        <rFont val="Calibri"/>
        <family val="2"/>
      </rPr>
      <t>Al realizar el seguimiento a la actividad “Identificar, documentar, publicitar y socializar las buenas prácticas en el formato establecido por el MEN sobre la implementación de políticas de gestión y desempeño durante el cuatrienio”, se verificó que cumple al</t>
    </r>
    <r>
      <rPr>
        <b/>
        <sz val="12"/>
        <color rgb="FF000000"/>
        <rFont val="Calibri"/>
        <family val="2"/>
      </rPr>
      <t xml:space="preserve"> anexar la el formato de buenas prácticas  del MEN con la información solicitada.</t>
    </r>
  </si>
  <si>
    <t>Teniendo en cuenta los resultados durante la vigencia anterior, por los responsables de políticas, se trabajó sobre una buena práctica que permitió mejorar la política de Gestión Documental en la medición del desempeño institucional y que se evidencio en el diligenciamiento del FURAG. El objetivo de la buena práctica es avanzar en el proceso para digitalizar los folios correspondientes a las series documentales que se encuentran actualmente custodiadas en el archivo de gestión del proceso de admisión, registro y control del INFOTEP San Juan del Cesar La Guajira. Esta buena práctica fue documentada en los formatos institucionales y en los formatos del Ministerio de Educación Nacional y fue también socializada con los actores interesados. Anexo evidencia: OT3_F21_01_Formato Buena Práctica. OT3_F21_02_Formato Memoria Buena Practica</t>
  </si>
  <si>
    <t>Al realizar la verificación de las evidencias en TEAMS y el avance descriptivo en el plan de Acción Sectorial segun los productos requeridos de la actividad  “Identificar, documentar, publicitar y socializar las buenas prácticas en el formato establecido por el MEN sobre la implementación de políticas de gestión y desempeño durante el cuatrienio”,se evidencia que sí cumple al anexar la buena practica en el formato indicado y con la información que la actividad exige.</t>
  </si>
  <si>
    <t>Teniendo en cuenta los resultados durante la vigencia anterior, por los responsables de políticas, se trabajó sobre una buena práctica que permitió mejorar la política de seguridad digital en la medición del desempeño institucional y que se evidencio en el diligenciamiento del FURAG. El objetivo de la buena práctica es avanzar en el proceso para realizar la transición del protocolo IPV4 a IPV6. Esta buena práctica fue documentada en los formatos institucionales y en los formatos del Ministerio de Educación Nacional y fue también socializada con los actores interesados. Anexo evidencia: OT3_F21_01_Formato de Buenas Practicas V.3. OT3_F21_02_Formato Memoria Buena Practica</t>
  </si>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</sst>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24"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1"/>
      <name val="Calibri"/>
      <family val="2"/>
      <charset val="1"/>
    </font>
    <font>
      <sz val="11"/>
      <color rgb="FF000000"/>
      <name val="Calibri"/>
      <family val="2"/>
      <charset val="1"/>
    </font>
    <font>
      <b/>
      <sz val="12"/>
      <name val="Calibri"/>
      <family val="2"/>
    </font>
    <font>
      <b/>
      <sz val="14"/>
      <color rgb="FFFFFFFF"/>
      <name val="Calibri"/>
      <family val="2"/>
    </font>
    <font>
      <sz val="12"/>
      <color rgb="FF000000"/>
      <name val="Calibri"/>
      <family val="2"/>
    </font>
    <font>
      <sz val="11"/>
      <name val="Calibri"/>
      <family val="2"/>
    </font>
    <font>
      <b/>
      <sz val="12"/>
      <color rgb="FF000000"/>
      <name val="Calibri"/>
      <family val="2"/>
    </font>
    <font>
      <sz val="11"/>
      <color rgb="FF000000"/>
      <name val="Calibri"/>
      <family val="2"/>
    </font>
    <font>
      <sz val="14"/>
      <color rgb="FF000000"/>
      <name val="Calibri"/>
      <family val="2"/>
    </font>
    <font>
      <sz val="12"/>
      <color rgb="FFFF0000"/>
      <name val="Calibri"/>
      <family val="2"/>
    </font>
    <font>
      <sz val="12"/>
      <color rgb="FF000000"/>
      <name val="Calibri"/>
      <family val="2"/>
    </font>
  </fonts>
  <fills count="2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FFF2CC"/>
        <bgColor indexed="64"/>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rgb="FFFF0000"/>
        <bgColor indexed="64"/>
      </patternFill>
    </fill>
    <fill>
      <patternFill patternType="solid">
        <fgColor rgb="FF00B05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17">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0" borderId="0" xfId="0" applyFont="1" applyProtection="1">
      <protection locked="0"/>
    </xf>
    <xf numFmtId="0" fontId="0" fillId="9" borderId="0" xfId="0" applyFill="1"/>
    <xf numFmtId="0" fontId="7" fillId="9" borderId="0" xfId="0" applyFont="1" applyFill="1" applyProtection="1">
      <protection locked="0"/>
    </xf>
    <xf numFmtId="0" fontId="7" fillId="11" borderId="0" xfId="0" applyFont="1" applyFill="1" applyProtection="1">
      <protection locked="0"/>
    </xf>
    <xf numFmtId="0" fontId="10"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1" fillId="9" borderId="0" xfId="0" applyFont="1" applyFill="1" applyAlignment="1">
      <alignment horizontal="center" vertical="center" wrapText="1"/>
    </xf>
    <xf numFmtId="0" fontId="12" fillId="8"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9" fontId="11" fillId="9" borderId="1" xfId="11" applyFont="1" applyFill="1" applyBorder="1" applyAlignment="1">
      <alignment horizontal="center" vertical="center" wrapText="1"/>
    </xf>
    <xf numFmtId="0" fontId="11" fillId="0" borderId="0" xfId="0" applyFont="1" applyAlignment="1">
      <alignment horizontal="center" vertical="center" wrapText="1"/>
    </xf>
    <xf numFmtId="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9" fontId="7" fillId="0" borderId="1" xfId="11" applyFont="1" applyFill="1" applyBorder="1" applyAlignment="1">
      <alignment horizontal="center" vertical="center" wrapText="1"/>
    </xf>
    <xf numFmtId="0" fontId="7" fillId="0" borderId="19" xfId="0" applyFont="1" applyBorder="1" applyAlignment="1">
      <alignment horizontal="center" vertical="top" wrapText="1"/>
    </xf>
    <xf numFmtId="0" fontId="11" fillId="9" borderId="0" xfId="0" applyFont="1" applyFill="1" applyAlignment="1">
      <alignment horizontal="center" vertical="top" wrapText="1"/>
    </xf>
    <xf numFmtId="0" fontId="11" fillId="0" borderId="0" xfId="0" applyFont="1" applyAlignment="1">
      <alignment horizontal="center" vertical="top" wrapText="1"/>
    </xf>
    <xf numFmtId="9" fontId="11" fillId="0" borderId="1" xfId="11" applyFont="1" applyFill="1" applyBorder="1" applyAlignment="1">
      <alignment horizontal="center" vertical="center" wrapText="1"/>
    </xf>
    <xf numFmtId="0" fontId="1" fillId="2" borderId="1" xfId="0" applyFont="1" applyFill="1" applyBorder="1" applyAlignment="1">
      <alignment horizontal="center" vertical="center" wrapText="1"/>
    </xf>
    <xf numFmtId="0" fontId="7" fillId="0" borderId="20" xfId="0" applyFont="1" applyBorder="1" applyAlignment="1">
      <alignment horizontal="center" vertical="center" wrapText="1"/>
    </xf>
    <xf numFmtId="9" fontId="7" fillId="0" borderId="20" xfId="0" applyNumberFormat="1" applyFont="1" applyBorder="1" applyAlignment="1">
      <alignment horizontal="center" vertical="center" wrapText="1"/>
    </xf>
    <xf numFmtId="9" fontId="11" fillId="7" borderId="20" xfId="0" applyNumberFormat="1" applyFont="1" applyFill="1" applyBorder="1" applyAlignment="1">
      <alignment horizontal="center" vertical="center" wrapText="1"/>
    </xf>
    <xf numFmtId="0" fontId="7" fillId="0" borderId="20" xfId="0" applyFont="1" applyBorder="1" applyAlignment="1">
      <alignment horizontal="center" vertical="top" wrapText="1"/>
    </xf>
    <xf numFmtId="0" fontId="7" fillId="0" borderId="5" xfId="0" applyFont="1" applyBorder="1" applyAlignment="1">
      <alignment horizontal="center" vertical="top" wrapText="1"/>
    </xf>
    <xf numFmtId="0" fontId="7" fillId="14" borderId="7" xfId="0" applyFont="1" applyFill="1" applyBorder="1" applyAlignment="1">
      <alignment horizontal="center" vertical="center" wrapText="1"/>
    </xf>
    <xf numFmtId="9" fontId="7" fillId="14" borderId="7" xfId="0" applyNumberFormat="1" applyFont="1" applyFill="1" applyBorder="1" applyAlignment="1">
      <alignment horizontal="center" vertical="center" wrapText="1"/>
    </xf>
    <xf numFmtId="14" fontId="7" fillId="14" borderId="7" xfId="0" applyNumberFormat="1" applyFont="1" applyFill="1" applyBorder="1" applyAlignment="1">
      <alignment horizontal="center" vertical="center" wrapText="1"/>
    </xf>
    <xf numFmtId="9" fontId="7" fillId="14"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7" fillId="15" borderId="7" xfId="10" applyFont="1" applyFill="1" applyBorder="1" applyAlignment="1">
      <alignment horizontal="center" vertical="center"/>
    </xf>
    <xf numFmtId="9" fontId="7" fillId="14" borderId="21" xfId="10" applyFont="1" applyFill="1" applyBorder="1" applyAlignment="1">
      <alignment horizontal="center" vertical="center"/>
    </xf>
    <xf numFmtId="0" fontId="7" fillId="16" borderId="7" xfId="0" applyFont="1" applyFill="1" applyBorder="1" applyAlignment="1">
      <alignment horizontal="center" vertical="center" wrapText="1"/>
    </xf>
    <xf numFmtId="9" fontId="7" fillId="16" borderId="7" xfId="0" applyNumberFormat="1" applyFont="1" applyFill="1" applyBorder="1" applyAlignment="1">
      <alignment horizontal="center" vertical="center" wrapText="1"/>
    </xf>
    <xf numFmtId="14" fontId="7" fillId="16" borderId="7" xfId="0" applyNumberFormat="1" applyFont="1" applyFill="1" applyBorder="1" applyAlignment="1">
      <alignment horizontal="center" vertical="center" wrapText="1"/>
    </xf>
    <xf numFmtId="9" fontId="7" fillId="16" borderId="7" xfId="10" applyFont="1" applyFill="1" applyBorder="1" applyAlignment="1">
      <alignment horizontal="center" vertical="center"/>
    </xf>
    <xf numFmtId="9" fontId="7" fillId="16" borderId="21" xfId="10" applyFont="1" applyFill="1" applyBorder="1" applyAlignment="1">
      <alignment horizontal="center" vertical="center"/>
    </xf>
    <xf numFmtId="0" fontId="7" fillId="16" borderId="7" xfId="10" applyNumberFormat="1" applyFont="1" applyFill="1" applyBorder="1" applyAlignment="1">
      <alignment horizontal="center" vertical="center" wrapText="1"/>
    </xf>
    <xf numFmtId="0" fontId="7" fillId="16" borderId="7" xfId="10" applyNumberFormat="1" applyFont="1" applyFill="1" applyBorder="1" applyAlignment="1">
      <alignment horizontal="center" vertical="center"/>
    </xf>
    <xf numFmtId="0" fontId="7" fillId="16" borderId="21" xfId="10" applyNumberFormat="1" applyFont="1" applyFill="1" applyBorder="1" applyAlignment="1">
      <alignment horizontal="center" vertical="center"/>
    </xf>
    <xf numFmtId="9" fontId="7" fillId="16" borderId="21" xfId="0" applyNumberFormat="1" applyFont="1" applyFill="1" applyBorder="1" applyAlignment="1">
      <alignment horizontal="center" vertical="center" wrapText="1"/>
    </xf>
    <xf numFmtId="9" fontId="7" fillId="16" borderId="7" xfId="10" applyFont="1" applyFill="1" applyBorder="1" applyAlignment="1">
      <alignment horizontal="center" vertical="center" wrapText="1"/>
    </xf>
    <xf numFmtId="0" fontId="7" fillId="17" borderId="7" xfId="0" applyFont="1" applyFill="1" applyBorder="1" applyAlignment="1">
      <alignment horizontal="center" vertical="center" wrapText="1"/>
    </xf>
    <xf numFmtId="14" fontId="7" fillId="17" borderId="7" xfId="0" applyNumberFormat="1" applyFont="1" applyFill="1" applyBorder="1" applyAlignment="1">
      <alignment horizontal="center" vertical="center" wrapText="1"/>
    </xf>
    <xf numFmtId="1" fontId="7" fillId="17" borderId="7" xfId="10" applyNumberFormat="1" applyFont="1" applyFill="1" applyBorder="1" applyAlignment="1">
      <alignment horizontal="center" vertical="center"/>
    </xf>
    <xf numFmtId="1" fontId="7" fillId="17" borderId="21" xfId="10" applyNumberFormat="1" applyFont="1" applyFill="1" applyBorder="1" applyAlignment="1">
      <alignment horizontal="center" vertical="center"/>
    </xf>
    <xf numFmtId="0" fontId="16" fillId="8" borderId="7" xfId="0" applyFont="1" applyFill="1" applyBorder="1" applyAlignment="1">
      <alignment horizontal="center" vertical="center"/>
    </xf>
    <xf numFmtId="0" fontId="16" fillId="8" borderId="21" xfId="0" applyFont="1" applyFill="1" applyBorder="1" applyAlignment="1">
      <alignment horizontal="center" vertical="center"/>
    </xf>
    <xf numFmtId="14" fontId="7" fillId="14" borderId="21" xfId="0" applyNumberFormat="1" applyFont="1" applyFill="1" applyBorder="1" applyAlignment="1">
      <alignment horizontal="center" vertical="center"/>
    </xf>
    <xf numFmtId="14" fontId="7" fillId="16" borderId="21" xfId="0" applyNumberFormat="1" applyFont="1" applyFill="1" applyBorder="1" applyAlignment="1">
      <alignment horizontal="center" vertical="center"/>
    </xf>
    <xf numFmtId="14" fontId="7" fillId="16" borderId="21" xfId="0" applyNumberFormat="1" applyFont="1" applyFill="1" applyBorder="1" applyAlignment="1">
      <alignment horizontal="center" vertical="center" wrapText="1"/>
    </xf>
    <xf numFmtId="14" fontId="7" fillId="17" borderId="21" xfId="0" applyNumberFormat="1" applyFont="1" applyFill="1" applyBorder="1" applyAlignment="1">
      <alignment horizontal="center" vertical="center"/>
    </xf>
    <xf numFmtId="0" fontId="16" fillId="8" borderId="16"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7" fillId="0" borderId="1" xfId="11" applyNumberFormat="1" applyFont="1" applyBorder="1" applyAlignment="1">
      <alignment horizontal="center" vertical="center" wrapText="1"/>
    </xf>
    <xf numFmtId="0" fontId="11" fillId="9" borderId="1" xfId="11"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14" fillId="9" borderId="0" xfId="0" applyFont="1" applyFill="1" applyAlignment="1">
      <alignment horizontal="center" vertical="center"/>
    </xf>
    <xf numFmtId="0" fontId="7" fillId="0" borderId="1" xfId="0" applyFont="1" applyBorder="1" applyAlignment="1">
      <alignment horizontal="justify" vertical="center" wrapText="1"/>
    </xf>
    <xf numFmtId="0" fontId="7" fillId="18" borderId="3" xfId="0" applyFont="1" applyFill="1" applyBorder="1" applyAlignment="1">
      <alignment horizontal="center" vertical="center" wrapText="1"/>
    </xf>
    <xf numFmtId="0" fontId="13" fillId="0" borderId="19" xfId="0" applyFont="1" applyBorder="1" applyAlignment="1">
      <alignment horizontal="center" vertical="center" wrapText="1"/>
    </xf>
    <xf numFmtId="0" fontId="17" fillId="0" borderId="19" xfId="0" applyFont="1" applyBorder="1" applyAlignment="1">
      <alignment horizontal="center" vertical="top" wrapText="1"/>
    </xf>
    <xf numFmtId="0" fontId="17" fillId="0" borderId="19" xfId="0" applyFont="1" applyBorder="1" applyAlignment="1">
      <alignment vertical="center" wrapText="1"/>
    </xf>
    <xf numFmtId="0" fontId="17" fillId="0" borderId="19" xfId="0" applyFont="1" applyBorder="1" applyAlignment="1">
      <alignment horizontal="left" vertical="center" wrapText="1"/>
    </xf>
    <xf numFmtId="0" fontId="7" fillId="16" borderId="7" xfId="0" applyFont="1" applyFill="1" applyBorder="1" applyAlignment="1">
      <alignment horizontal="justify" vertical="center" wrapText="1"/>
    </xf>
    <xf numFmtId="0" fontId="18" fillId="0" borderId="1" xfId="0" applyFont="1" applyBorder="1" applyAlignment="1">
      <alignment horizontal="justify" vertical="center" wrapText="1"/>
    </xf>
    <xf numFmtId="0" fontId="7" fillId="0" borderId="19" xfId="0" applyFont="1" applyBorder="1" applyAlignment="1">
      <alignment horizontal="justify" vertical="top" wrapText="1"/>
    </xf>
    <xf numFmtId="0" fontId="7" fillId="19" borderId="5" xfId="0" applyFont="1" applyFill="1" applyBorder="1" applyAlignment="1">
      <alignment horizontal="center" vertical="center" wrapText="1"/>
    </xf>
    <xf numFmtId="0" fontId="7" fillId="19" borderId="20" xfId="0" applyFont="1" applyFill="1" applyBorder="1" applyAlignment="1">
      <alignment horizontal="center" vertical="center" wrapText="1"/>
    </xf>
    <xf numFmtId="0" fontId="17" fillId="0" borderId="20" xfId="0" applyFont="1" applyBorder="1" applyAlignment="1">
      <alignment horizontal="center" vertical="top" wrapText="1"/>
    </xf>
    <xf numFmtId="0" fontId="20" fillId="0" borderId="19" xfId="0" applyFont="1" applyBorder="1" applyAlignment="1">
      <alignment vertical="center" wrapText="1"/>
    </xf>
    <xf numFmtId="0" fontId="16" fillId="13" borderId="7" xfId="0" applyFont="1" applyFill="1" applyBorder="1" applyAlignment="1">
      <alignment horizontal="center" vertical="center" wrapText="1"/>
    </xf>
    <xf numFmtId="0" fontId="16" fillId="13" borderId="16" xfId="0" applyFont="1" applyFill="1" applyBorder="1" applyAlignment="1">
      <alignment horizontal="center" vertical="center" wrapText="1"/>
    </xf>
    <xf numFmtId="0" fontId="16" fillId="13" borderId="17" xfId="0" applyFont="1" applyFill="1" applyBorder="1" applyAlignment="1">
      <alignment horizontal="center" vertical="center" wrapText="1"/>
    </xf>
    <xf numFmtId="0" fontId="16" fillId="13" borderId="18"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7" fillId="16" borderId="7" xfId="0" applyFont="1" applyFill="1" applyBorder="1" applyAlignment="1">
      <alignment horizontal="center" vertical="center" wrapText="1"/>
    </xf>
    <xf numFmtId="0" fontId="16" fillId="13" borderId="7" xfId="0" applyFont="1" applyFill="1" applyBorder="1" applyAlignment="1">
      <alignment horizontal="center" vertical="center"/>
    </xf>
    <xf numFmtId="0" fontId="16" fillId="8" borderId="22"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2" fillId="12" borderId="8" xfId="0" applyFont="1" applyFill="1" applyBorder="1" applyAlignment="1">
      <alignment horizontal="left" vertical="top" wrapText="1"/>
    </xf>
    <xf numFmtId="0" fontId="0" fillId="12" borderId="9" xfId="0" applyFill="1" applyBorder="1" applyAlignment="1">
      <alignment horizontal="left" vertical="top"/>
    </xf>
    <xf numFmtId="0" fontId="0" fillId="12" borderId="10" xfId="0" applyFill="1" applyBorder="1" applyAlignment="1">
      <alignment horizontal="left" vertical="top"/>
    </xf>
    <xf numFmtId="0" fontId="0" fillId="12" borderId="11" xfId="0" applyFill="1" applyBorder="1" applyAlignment="1">
      <alignment horizontal="left" vertical="top"/>
    </xf>
    <xf numFmtId="0" fontId="0" fillId="12" borderId="0" xfId="0" applyFill="1" applyAlignment="1">
      <alignment horizontal="left" vertical="top"/>
    </xf>
    <xf numFmtId="0" fontId="0" fillId="12" borderId="12" xfId="0" applyFill="1" applyBorder="1" applyAlignment="1">
      <alignment horizontal="left" vertical="top"/>
    </xf>
    <xf numFmtId="0" fontId="0" fillId="12" borderId="13" xfId="0" applyFill="1" applyBorder="1" applyAlignment="1">
      <alignment horizontal="left" vertical="top"/>
    </xf>
    <xf numFmtId="0" fontId="0" fillId="12" borderId="14" xfId="0" applyFill="1" applyBorder="1" applyAlignment="1">
      <alignment horizontal="left" vertical="top"/>
    </xf>
    <xf numFmtId="0" fontId="0" fillId="12" borderId="15" xfId="0" applyFill="1" applyBorder="1" applyAlignment="1">
      <alignment horizontal="left" vertical="top"/>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7" fillId="0" borderId="1" xfId="0" applyFont="1" applyFill="1" applyBorder="1" applyAlignment="1">
      <alignment horizontal="left" vertical="top" wrapText="1"/>
    </xf>
    <xf numFmtId="0" fontId="7" fillId="0"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21"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00F000"/>
      <color rgb="FFF7B6AB"/>
      <color rgb="FF008080"/>
      <color rgb="FFFF66CC"/>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-1</xdr:colOff>
      <xdr:row>3</xdr:row>
      <xdr:rowOff>21189</xdr:rowOff>
    </xdr:to>
    <xdr:pic>
      <xdr:nvPicPr>
        <xdr:cNvPr id="3" name="Imagen 2" descr="https://intranetmen.mineducacion.gov.co/Style%20Library/Intranet%20MinEducacion/images/LogoMinedu_060818.jpg">
          <a:extLst>
            <a:ext uri="{FF2B5EF4-FFF2-40B4-BE49-F238E27FC236}">
              <a16:creationId xmlns:a16="http://schemas.microsoft.com/office/drawing/2014/main" id="{BD0C0B73-2598-4258-8FCE-FB4525B9C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4762499" cy="649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LOS  SUPANTEVE" id="{B731CDEC-76A4-4F3B-B210-52EB8DF930E8}" userId="S::plandeaccion_itc.edu.co#ext#@mineducacion.gov.co::5be91239-d66f-47c0-a0e6-844dfa70c6d9" providerId="AD"/>
  <person displayName="Martin Jonathan Puerto Chaparro" id="{EFA0265D-564F-46BA-8FE3-FACDB0BA1F96}" userId="S::mjpuertoc_icfes.gov.co#ext#@mineducaciongovco.onmicrosoft.com::03fd1f9c-1eaa-48b4-883c-b43421ac251b" providerId="AD"/>
  <person displayName="Martinez Vergara Jorge Eduardo" id="{E1F90C66-7817-4825-AC97-9C36466098A8}" userId="S::planeacion_intenalco.edu.co#ext#@mineducaciongovco.onmicrosoft.com::107aa38f-cac9-48ae-afb8-310c956118f7"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619B-077D-4CB3-B58C-ED48A091B836}">
  <dimension ref="A1:AI24845"/>
  <sheetViews>
    <sheetView showGridLines="0" tabSelected="1" zoomScale="50" zoomScaleNormal="50" workbookViewId="0">
      <pane ySplit="1" topLeftCell="A2" activePane="bottomLeft" state="frozen"/>
      <selection activeCell="E31" sqref="E31"/>
      <selection pane="bottomLeft" activeCell="AG20" sqref="AG20"/>
    </sheetView>
  </sheetViews>
  <sheetFormatPr baseColWidth="10" defaultColWidth="11.42578125" defaultRowHeight="15" x14ac:dyDescent="0.2"/>
  <cols>
    <col min="1" max="1" width="35.7109375" bestFit="1" customWidth="1"/>
    <col min="2" max="3" width="35.7109375" customWidth="1"/>
    <col min="4" max="4" width="45.140625" customWidth="1"/>
    <col min="5" max="5" width="40.28515625" customWidth="1"/>
    <col min="6" max="7" width="35.7109375" customWidth="1"/>
    <col min="8" max="8" width="25.140625" customWidth="1"/>
    <col min="9" max="9" width="17.7109375" customWidth="1"/>
    <col min="10" max="10" width="23.85546875" customWidth="1"/>
    <col min="11" max="15" width="17.7109375" customWidth="1"/>
    <col min="16" max="16" width="18.42578125" style="18" customWidth="1"/>
    <col min="17" max="17" width="17" style="18" customWidth="1"/>
    <col min="18" max="18" width="63.28515625" style="18" customWidth="1"/>
    <col min="19" max="19" width="13.28515625" style="18" customWidth="1"/>
    <col min="20" max="20" width="60.140625" style="18" customWidth="1"/>
    <col min="21" max="21" width="12.42578125" style="18" customWidth="1"/>
    <col min="22" max="22" width="11.42578125" style="18" customWidth="1"/>
    <col min="23" max="23" width="65.85546875" style="18" customWidth="1"/>
    <col min="24" max="24" width="16.7109375" style="18" customWidth="1"/>
    <col min="25" max="25" width="68.28515625" style="18" customWidth="1"/>
    <col min="26" max="26" width="19.42578125" style="18" customWidth="1"/>
    <col min="27" max="27" width="16" style="18" customWidth="1"/>
    <col min="28" max="28" width="60.42578125" style="18" customWidth="1"/>
    <col min="29" max="29" width="13.85546875" style="18" customWidth="1"/>
    <col min="30" max="30" width="30.5703125" style="18" customWidth="1"/>
    <col min="31" max="31" width="17.85546875" style="18" customWidth="1"/>
    <col min="32" max="32" width="21.42578125" style="18" customWidth="1"/>
    <col min="33" max="33" width="69.7109375" style="18" customWidth="1"/>
    <col min="34" max="34" width="14.28515625" style="18" customWidth="1"/>
    <col min="35" max="35" width="67.42578125" style="18" customWidth="1"/>
  </cols>
  <sheetData>
    <row r="1" spans="1:35" s="9" customFormat="1" ht="15.75" x14ac:dyDescent="0.25">
      <c r="A1" s="11"/>
      <c r="B1" s="11"/>
      <c r="C1" s="11"/>
      <c r="D1" s="11"/>
      <c r="E1" s="11"/>
      <c r="F1" s="11"/>
      <c r="G1" s="11"/>
      <c r="H1" s="11"/>
      <c r="I1" s="11"/>
      <c r="J1" s="11"/>
      <c r="K1" s="11"/>
      <c r="L1" s="11"/>
      <c r="M1" s="11"/>
      <c r="N1" s="11"/>
      <c r="O1" s="11"/>
      <c r="P1" s="14"/>
      <c r="Q1" s="14"/>
      <c r="R1" s="14"/>
      <c r="S1" s="14"/>
      <c r="T1" s="14"/>
      <c r="U1" s="14"/>
      <c r="V1" s="14"/>
      <c r="W1" s="14"/>
      <c r="X1" s="14"/>
      <c r="Y1" s="14"/>
      <c r="Z1" s="14"/>
      <c r="AA1" s="14"/>
      <c r="AB1" s="14"/>
      <c r="AC1" s="14"/>
      <c r="AD1" s="14"/>
      <c r="AE1" s="14"/>
      <c r="AF1" s="14"/>
      <c r="AG1" s="14"/>
      <c r="AH1" s="14"/>
      <c r="AI1" s="14"/>
    </row>
    <row r="2" spans="1:35" s="9" customFormat="1" ht="15.75" x14ac:dyDescent="0.25">
      <c r="A2" s="11"/>
      <c r="B2" s="11"/>
      <c r="C2" s="11"/>
      <c r="D2" s="11"/>
      <c r="E2" s="11"/>
      <c r="F2" s="11"/>
      <c r="G2" s="11"/>
      <c r="H2" s="11"/>
      <c r="I2" s="11"/>
      <c r="J2" s="11"/>
      <c r="K2" s="11"/>
      <c r="L2" s="11"/>
      <c r="M2" s="11"/>
      <c r="N2" s="11"/>
      <c r="O2" s="11"/>
      <c r="P2" s="14"/>
      <c r="Q2" s="14"/>
      <c r="R2" s="12">
        <v>100</v>
      </c>
      <c r="S2" s="12" t="s">
        <v>89</v>
      </c>
      <c r="T2" s="14"/>
      <c r="U2" s="14"/>
      <c r="V2" s="14"/>
      <c r="W2" s="14"/>
      <c r="X2" s="14"/>
      <c r="Y2" s="14"/>
      <c r="Z2" s="14"/>
      <c r="AA2" s="14"/>
      <c r="AB2" s="14"/>
      <c r="AC2" s="14"/>
      <c r="AD2" s="14"/>
      <c r="AE2" s="14"/>
      <c r="AF2" s="14"/>
      <c r="AG2" s="14"/>
      <c r="AH2" s="14"/>
      <c r="AI2" s="14"/>
    </row>
    <row r="3" spans="1:35" s="9" customFormat="1" ht="15.75" x14ac:dyDescent="0.25">
      <c r="A3" s="11"/>
      <c r="B3" s="11"/>
      <c r="C3" s="11"/>
      <c r="D3" s="11"/>
      <c r="E3" s="11"/>
      <c r="F3" s="11"/>
      <c r="G3" s="11"/>
      <c r="H3" s="11"/>
      <c r="I3" s="11"/>
      <c r="J3" s="11"/>
      <c r="K3" s="11"/>
      <c r="L3" s="11"/>
      <c r="M3" s="11"/>
      <c r="N3" s="11"/>
      <c r="O3" s="11"/>
      <c r="P3" s="14"/>
      <c r="Q3" s="14"/>
      <c r="R3" s="12">
        <v>5000</v>
      </c>
      <c r="S3" s="12" t="s">
        <v>90</v>
      </c>
      <c r="T3" s="14"/>
      <c r="U3" s="14"/>
      <c r="V3" s="14"/>
      <c r="W3" s="14"/>
      <c r="X3" s="14"/>
      <c r="Y3" s="14"/>
      <c r="Z3" s="14"/>
      <c r="AA3" s="14"/>
      <c r="AB3" s="14"/>
      <c r="AC3" s="14"/>
      <c r="AD3" s="14"/>
      <c r="AE3" s="14"/>
      <c r="AF3" s="14"/>
      <c r="AG3" s="14"/>
      <c r="AH3" s="14"/>
      <c r="AI3" s="14"/>
    </row>
    <row r="4" spans="1:35" ht="36.75" customHeight="1" x14ac:dyDescent="0.2">
      <c r="A4" s="83" t="s">
        <v>0</v>
      </c>
      <c r="B4" s="83" t="s">
        <v>1</v>
      </c>
      <c r="C4" s="83" t="s">
        <v>2</v>
      </c>
      <c r="D4" s="83" t="s">
        <v>3</v>
      </c>
      <c r="E4" s="84" t="s">
        <v>4</v>
      </c>
      <c r="F4" s="83" t="s">
        <v>5</v>
      </c>
      <c r="G4" s="83" t="s">
        <v>6</v>
      </c>
      <c r="H4" s="83" t="s">
        <v>7</v>
      </c>
      <c r="I4" s="83" t="s">
        <v>8</v>
      </c>
      <c r="J4" s="91" t="s">
        <v>9</v>
      </c>
      <c r="K4" s="91"/>
      <c r="L4" s="92" t="s">
        <v>91</v>
      </c>
      <c r="M4" s="93"/>
      <c r="N4" s="93"/>
      <c r="O4" s="94"/>
      <c r="P4" s="87" t="s">
        <v>92</v>
      </c>
      <c r="Q4" s="95"/>
      <c r="R4" s="95"/>
      <c r="S4" s="95"/>
      <c r="T4" s="95"/>
      <c r="U4" s="87"/>
      <c r="V4" s="87"/>
      <c r="W4" s="87"/>
      <c r="X4" s="87"/>
      <c r="Y4" s="87"/>
      <c r="Z4" s="87"/>
      <c r="AA4" s="87"/>
      <c r="AB4" s="87"/>
      <c r="AC4" s="87"/>
      <c r="AD4" s="87"/>
      <c r="AE4" s="87"/>
      <c r="AF4" s="87"/>
      <c r="AG4" s="87"/>
      <c r="AH4" s="87"/>
      <c r="AI4" s="87"/>
    </row>
    <row r="5" spans="1:35" ht="78" customHeight="1" x14ac:dyDescent="0.2">
      <c r="A5" s="83"/>
      <c r="B5" s="83"/>
      <c r="C5" s="83"/>
      <c r="D5" s="83"/>
      <c r="E5" s="85"/>
      <c r="F5" s="83"/>
      <c r="G5" s="83"/>
      <c r="H5" s="83"/>
      <c r="I5" s="83"/>
      <c r="J5" s="84" t="s">
        <v>10</v>
      </c>
      <c r="K5" s="84" t="s">
        <v>11</v>
      </c>
      <c r="L5" s="55" t="s">
        <v>80</v>
      </c>
      <c r="M5" s="55" t="s">
        <v>81</v>
      </c>
      <c r="N5" s="55" t="s">
        <v>82</v>
      </c>
      <c r="O5" s="56" t="s">
        <v>83</v>
      </c>
      <c r="P5" s="87" t="s">
        <v>80</v>
      </c>
      <c r="Q5" s="87"/>
      <c r="R5" s="87"/>
      <c r="S5" s="87"/>
      <c r="T5" s="87"/>
      <c r="U5" s="87" t="s">
        <v>81</v>
      </c>
      <c r="V5" s="87"/>
      <c r="W5" s="87"/>
      <c r="X5" s="87"/>
      <c r="Y5" s="87"/>
      <c r="Z5" s="87" t="s">
        <v>82</v>
      </c>
      <c r="AA5" s="87"/>
      <c r="AB5" s="87"/>
      <c r="AC5" s="87"/>
      <c r="AD5" s="87"/>
      <c r="AE5" s="87" t="s">
        <v>83</v>
      </c>
      <c r="AF5" s="87"/>
      <c r="AG5" s="87"/>
      <c r="AH5" s="87"/>
      <c r="AI5" s="87"/>
    </row>
    <row r="6" spans="1:35" ht="63" x14ac:dyDescent="0.2">
      <c r="A6" s="83"/>
      <c r="B6" s="83"/>
      <c r="C6" s="83"/>
      <c r="D6" s="83"/>
      <c r="E6" s="86"/>
      <c r="F6" s="83"/>
      <c r="G6" s="83"/>
      <c r="H6" s="83"/>
      <c r="I6" s="83"/>
      <c r="J6" s="86"/>
      <c r="K6" s="86"/>
      <c r="L6" s="61" t="s">
        <v>12</v>
      </c>
      <c r="M6" s="61" t="s">
        <v>12</v>
      </c>
      <c r="N6" s="61" t="s">
        <v>12</v>
      </c>
      <c r="O6" s="62" t="s">
        <v>12</v>
      </c>
      <c r="P6" s="15" t="s">
        <v>93</v>
      </c>
      <c r="Q6" s="15" t="s">
        <v>94</v>
      </c>
      <c r="R6" s="15" t="s">
        <v>95</v>
      </c>
      <c r="S6" s="16" t="s">
        <v>96</v>
      </c>
      <c r="T6" s="16" t="s">
        <v>97</v>
      </c>
      <c r="U6" s="15" t="s">
        <v>93</v>
      </c>
      <c r="V6" s="15" t="s">
        <v>94</v>
      </c>
      <c r="W6" s="15" t="s">
        <v>95</v>
      </c>
      <c r="X6" s="16" t="s">
        <v>96</v>
      </c>
      <c r="Y6" s="16" t="s">
        <v>97</v>
      </c>
      <c r="Z6" s="15" t="s">
        <v>93</v>
      </c>
      <c r="AA6" s="15" t="s">
        <v>94</v>
      </c>
      <c r="AB6" s="15" t="s">
        <v>95</v>
      </c>
      <c r="AC6" s="16" t="s">
        <v>96</v>
      </c>
      <c r="AD6" s="16" t="s">
        <v>97</v>
      </c>
      <c r="AE6" s="15" t="s">
        <v>93</v>
      </c>
      <c r="AF6" s="15" t="s">
        <v>94</v>
      </c>
      <c r="AG6" s="15" t="s">
        <v>95</v>
      </c>
      <c r="AH6" s="16" t="s">
        <v>96</v>
      </c>
      <c r="AI6" s="16" t="s">
        <v>97</v>
      </c>
    </row>
    <row r="7" spans="1:35" s="9" customFormat="1" ht="303" customHeight="1" x14ac:dyDescent="0.2">
      <c r="A7" s="88" t="s">
        <v>13</v>
      </c>
      <c r="B7" s="88" t="s">
        <v>14</v>
      </c>
      <c r="C7" s="89" t="s">
        <v>15</v>
      </c>
      <c r="D7" s="34" t="s">
        <v>103</v>
      </c>
      <c r="E7" s="34" t="s">
        <v>16</v>
      </c>
      <c r="F7" s="35" t="s">
        <v>17</v>
      </c>
      <c r="G7" s="34" t="s">
        <v>18</v>
      </c>
      <c r="H7" s="34" t="s">
        <v>19</v>
      </c>
      <c r="I7" s="34" t="s">
        <v>20</v>
      </c>
      <c r="J7" s="36">
        <v>44593</v>
      </c>
      <c r="K7" s="57">
        <v>44895</v>
      </c>
      <c r="L7" s="37" t="s">
        <v>21</v>
      </c>
      <c r="M7" s="38" t="s">
        <v>22</v>
      </c>
      <c r="N7" s="39" t="s">
        <v>23</v>
      </c>
      <c r="O7" s="40" t="s">
        <v>24</v>
      </c>
      <c r="P7" s="13">
        <v>0.8</v>
      </c>
      <c r="Q7" s="23">
        <v>0.8</v>
      </c>
      <c r="R7" s="70" t="s">
        <v>104</v>
      </c>
      <c r="S7" s="68" t="s">
        <v>89</v>
      </c>
      <c r="T7" s="70" t="s">
        <v>105</v>
      </c>
      <c r="U7" s="13">
        <v>0.85</v>
      </c>
      <c r="V7" s="23">
        <v>0.85</v>
      </c>
      <c r="W7" s="70" t="s">
        <v>106</v>
      </c>
      <c r="X7" s="65" t="s">
        <v>89</v>
      </c>
      <c r="Y7" s="70" t="s">
        <v>107</v>
      </c>
      <c r="Z7" s="19">
        <v>0.93</v>
      </c>
      <c r="AA7" s="23">
        <v>0.91</v>
      </c>
      <c r="AB7" s="33" t="s">
        <v>108</v>
      </c>
      <c r="AC7" s="79" t="s">
        <v>98</v>
      </c>
      <c r="AD7" s="33" t="s">
        <v>102</v>
      </c>
      <c r="AE7" s="13"/>
      <c r="AF7" s="23" t="str">
        <f>+IF(AE7=0,"Sin reporte",IF(AE7&gt;=95%,1,(AE7/95%)))</f>
        <v>Sin reporte</v>
      </c>
      <c r="AG7" s="111"/>
      <c r="AH7" s="112"/>
      <c r="AI7" s="113"/>
    </row>
    <row r="8" spans="1:35" s="9" customFormat="1" ht="140.25" customHeight="1" x14ac:dyDescent="0.2">
      <c r="A8" s="88"/>
      <c r="B8" s="88"/>
      <c r="C8" s="89"/>
      <c r="D8" s="34" t="s">
        <v>25</v>
      </c>
      <c r="E8" s="34" t="s">
        <v>84</v>
      </c>
      <c r="F8" s="35" t="s">
        <v>17</v>
      </c>
      <c r="G8" s="34" t="s">
        <v>26</v>
      </c>
      <c r="H8" s="34" t="s">
        <v>27</v>
      </c>
      <c r="I8" s="34" t="s">
        <v>20</v>
      </c>
      <c r="J8" s="36">
        <v>44713</v>
      </c>
      <c r="K8" s="57">
        <v>44926</v>
      </c>
      <c r="L8" s="37">
        <v>0</v>
      </c>
      <c r="M8" s="37">
        <v>0</v>
      </c>
      <c r="N8" s="39" t="s">
        <v>23</v>
      </c>
      <c r="O8" s="40" t="s">
        <v>24</v>
      </c>
      <c r="P8" s="13"/>
      <c r="Q8" s="19" t="s">
        <v>85</v>
      </c>
      <c r="R8" s="22"/>
      <c r="S8" s="22"/>
      <c r="T8" s="22"/>
      <c r="U8" s="13"/>
      <c r="V8" s="19" t="s">
        <v>85</v>
      </c>
      <c r="W8" s="21"/>
      <c r="X8" s="20"/>
      <c r="Y8" s="72" t="s">
        <v>99</v>
      </c>
      <c r="Z8" s="30" t="s">
        <v>86</v>
      </c>
      <c r="AA8" s="23" t="s">
        <v>86</v>
      </c>
      <c r="AB8" s="29" t="s">
        <v>86</v>
      </c>
      <c r="AC8" s="29" t="s">
        <v>86</v>
      </c>
      <c r="AD8" s="29" t="s">
        <v>86</v>
      </c>
      <c r="AE8" s="13"/>
      <c r="AF8" s="23" t="str">
        <f>+IF(AE8=0,"Sin reporte",IF(AE8&gt;=95%,1,(AE8/95%)))</f>
        <v>Sin reporte</v>
      </c>
      <c r="AG8" s="111"/>
      <c r="AH8" s="112"/>
      <c r="AI8" s="114"/>
    </row>
    <row r="9" spans="1:35" s="9" customFormat="1" ht="200.25" customHeight="1" x14ac:dyDescent="0.2">
      <c r="A9" s="88"/>
      <c r="B9" s="88"/>
      <c r="C9" s="90" t="s">
        <v>28</v>
      </c>
      <c r="D9" s="41" t="s">
        <v>87</v>
      </c>
      <c r="E9" s="41" t="s">
        <v>29</v>
      </c>
      <c r="F9" s="42">
        <v>0.3</v>
      </c>
      <c r="G9" s="41" t="s">
        <v>30</v>
      </c>
      <c r="H9" s="41" t="s">
        <v>31</v>
      </c>
      <c r="I9" s="41" t="s">
        <v>20</v>
      </c>
      <c r="J9" s="43">
        <v>44621</v>
      </c>
      <c r="K9" s="58">
        <v>44895</v>
      </c>
      <c r="L9" s="44">
        <v>0.05</v>
      </c>
      <c r="M9" s="44">
        <v>0.1</v>
      </c>
      <c r="N9" s="44">
        <v>0.1</v>
      </c>
      <c r="O9" s="45">
        <v>0.05</v>
      </c>
      <c r="P9" s="13">
        <v>0.05</v>
      </c>
      <c r="Q9" s="23" t="s">
        <v>85</v>
      </c>
      <c r="R9" s="68" t="s">
        <v>109</v>
      </c>
      <c r="S9" s="68"/>
      <c r="T9" s="69" t="s">
        <v>86</v>
      </c>
      <c r="U9" s="13">
        <v>0.15</v>
      </c>
      <c r="V9" s="23">
        <v>2.7199999999999998E-2</v>
      </c>
      <c r="W9" s="21" t="s">
        <v>110</v>
      </c>
      <c r="X9" s="71" t="s">
        <v>90</v>
      </c>
      <c r="Y9" s="74" t="s">
        <v>111</v>
      </c>
      <c r="Z9" s="30">
        <v>0.21</v>
      </c>
      <c r="AA9" s="23">
        <v>0.43</v>
      </c>
      <c r="AB9" s="32" t="s">
        <v>112</v>
      </c>
      <c r="AC9" s="80" t="s">
        <v>98</v>
      </c>
      <c r="AD9" s="32" t="s">
        <v>113</v>
      </c>
      <c r="AE9" s="13"/>
      <c r="AF9" s="23" t="str">
        <f>+IF(AE9=0,"sin reporte",IF(AE9&gt;=5%,1,(AE9/5%)))</f>
        <v>sin reporte</v>
      </c>
      <c r="AG9" s="111"/>
      <c r="AH9" s="112"/>
      <c r="AI9" s="114"/>
    </row>
    <row r="10" spans="1:35" s="9" customFormat="1" ht="205.5" customHeight="1" x14ac:dyDescent="0.2">
      <c r="A10" s="88"/>
      <c r="B10" s="88"/>
      <c r="C10" s="90"/>
      <c r="D10" s="41" t="s">
        <v>32</v>
      </c>
      <c r="E10" s="41" t="s">
        <v>29</v>
      </c>
      <c r="F10" s="42">
        <v>0.3</v>
      </c>
      <c r="G10" s="41" t="s">
        <v>88</v>
      </c>
      <c r="H10" s="41" t="s">
        <v>31</v>
      </c>
      <c r="I10" s="41" t="s">
        <v>20</v>
      </c>
      <c r="J10" s="43">
        <v>44621</v>
      </c>
      <c r="K10" s="58">
        <v>44895</v>
      </c>
      <c r="L10" s="44">
        <v>0.05</v>
      </c>
      <c r="M10" s="44">
        <v>0.1</v>
      </c>
      <c r="N10" s="44">
        <v>0.1</v>
      </c>
      <c r="O10" s="45">
        <v>0.05</v>
      </c>
      <c r="P10" s="13">
        <v>0.05</v>
      </c>
      <c r="Q10" s="23" t="s">
        <v>85</v>
      </c>
      <c r="R10" s="68" t="s">
        <v>114</v>
      </c>
      <c r="S10" s="68"/>
      <c r="T10" s="68" t="s">
        <v>86</v>
      </c>
      <c r="U10" s="13">
        <v>0.15</v>
      </c>
      <c r="V10" s="23">
        <v>2.7199999999999998E-2</v>
      </c>
      <c r="W10" s="21" t="s">
        <v>115</v>
      </c>
      <c r="X10" s="71" t="s">
        <v>90</v>
      </c>
      <c r="Y10" s="82" t="s">
        <v>116</v>
      </c>
      <c r="Z10" s="30">
        <v>0.22</v>
      </c>
      <c r="AA10" s="23">
        <v>0.45</v>
      </c>
      <c r="AB10" s="32" t="s">
        <v>117</v>
      </c>
      <c r="AC10" s="80" t="s">
        <v>98</v>
      </c>
      <c r="AD10" s="32" t="s">
        <v>118</v>
      </c>
      <c r="AE10" s="13"/>
      <c r="AF10" s="23" t="str">
        <f>+IF(AE10=0,"sin reporte",IF(AE10&gt;=5%,1,(AE10/5%)))</f>
        <v>sin reporte</v>
      </c>
      <c r="AG10" s="111"/>
      <c r="AH10" s="112"/>
      <c r="AI10" s="111"/>
    </row>
    <row r="11" spans="1:35" s="9" customFormat="1" ht="192" customHeight="1" x14ac:dyDescent="0.2">
      <c r="A11" s="88"/>
      <c r="B11" s="88"/>
      <c r="C11" s="90"/>
      <c r="D11" s="41" t="s">
        <v>33</v>
      </c>
      <c r="E11" s="41" t="s">
        <v>29</v>
      </c>
      <c r="F11" s="42">
        <v>0.3</v>
      </c>
      <c r="G11" s="41" t="s">
        <v>34</v>
      </c>
      <c r="H11" s="41" t="s">
        <v>35</v>
      </c>
      <c r="I11" s="41" t="s">
        <v>20</v>
      </c>
      <c r="J11" s="43">
        <v>44621</v>
      </c>
      <c r="K11" s="58">
        <v>44895</v>
      </c>
      <c r="L11" s="44">
        <v>0.05</v>
      </c>
      <c r="M11" s="44">
        <v>0.1</v>
      </c>
      <c r="N11" s="44">
        <v>0.1</v>
      </c>
      <c r="O11" s="45">
        <v>0.05</v>
      </c>
      <c r="P11" s="13">
        <v>0.05</v>
      </c>
      <c r="Q11" s="23" t="s">
        <v>85</v>
      </c>
      <c r="R11" s="68" t="s">
        <v>119</v>
      </c>
      <c r="S11" s="68"/>
      <c r="T11" s="68" t="s">
        <v>86</v>
      </c>
      <c r="U11" s="13">
        <v>0.15</v>
      </c>
      <c r="V11" s="23">
        <v>0</v>
      </c>
      <c r="W11" s="21" t="s">
        <v>120</v>
      </c>
      <c r="X11" s="71" t="s">
        <v>90</v>
      </c>
      <c r="Y11" s="75" t="s">
        <v>121</v>
      </c>
      <c r="Z11" s="30">
        <v>0.21</v>
      </c>
      <c r="AA11" s="23">
        <v>0.45</v>
      </c>
      <c r="AB11" s="32" t="s">
        <v>122</v>
      </c>
      <c r="AC11" s="80" t="s">
        <v>98</v>
      </c>
      <c r="AD11" s="32" t="s">
        <v>118</v>
      </c>
      <c r="AE11" s="13"/>
      <c r="AF11" s="23" t="str">
        <f>+IF(AE11=0,"sin reporte",IF(AE11&gt;=5%,1,(AE11/5%)))</f>
        <v>sin reporte</v>
      </c>
      <c r="AG11" s="111"/>
      <c r="AH11" s="112"/>
      <c r="AI11" s="111"/>
    </row>
    <row r="12" spans="1:35" s="9" customFormat="1" ht="201.75" customHeight="1" x14ac:dyDescent="0.2">
      <c r="A12" s="88"/>
      <c r="B12" s="88"/>
      <c r="C12" s="90"/>
      <c r="D12" s="41" t="s">
        <v>36</v>
      </c>
      <c r="E12" s="41" t="s">
        <v>37</v>
      </c>
      <c r="F12" s="41" t="s">
        <v>38</v>
      </c>
      <c r="G12" s="41" t="s">
        <v>39</v>
      </c>
      <c r="H12" s="41" t="s">
        <v>40</v>
      </c>
      <c r="I12" s="41" t="s">
        <v>41</v>
      </c>
      <c r="J12" s="43">
        <v>44562</v>
      </c>
      <c r="K12" s="58">
        <v>44926</v>
      </c>
      <c r="L12" s="46">
        <v>1</v>
      </c>
      <c r="M12" s="46">
        <v>1</v>
      </c>
      <c r="N12" s="47">
        <v>1</v>
      </c>
      <c r="O12" s="48">
        <v>1</v>
      </c>
      <c r="P12" s="63">
        <v>1</v>
      </c>
      <c r="Q12" s="23">
        <v>0.25</v>
      </c>
      <c r="R12" s="70" t="s">
        <v>123</v>
      </c>
      <c r="S12" s="22" t="s">
        <v>89</v>
      </c>
      <c r="T12" s="70" t="s">
        <v>124</v>
      </c>
      <c r="U12" s="63">
        <v>1</v>
      </c>
      <c r="V12" s="23">
        <v>0.25</v>
      </c>
      <c r="W12" s="70" t="s">
        <v>125</v>
      </c>
      <c r="X12" s="71" t="s">
        <v>90</v>
      </c>
      <c r="Y12" s="70" t="s">
        <v>126</v>
      </c>
      <c r="Z12" s="30">
        <v>0.01</v>
      </c>
      <c r="AA12" s="23">
        <v>0</v>
      </c>
      <c r="AB12" s="32" t="s">
        <v>127</v>
      </c>
      <c r="AC12" s="80" t="s">
        <v>90</v>
      </c>
      <c r="AD12" s="81" t="s">
        <v>128</v>
      </c>
      <c r="AE12" s="13"/>
      <c r="AF12" s="23">
        <v>1</v>
      </c>
      <c r="AG12" s="111"/>
      <c r="AH12" s="112"/>
      <c r="AI12" s="114"/>
    </row>
    <row r="13" spans="1:35" s="9" customFormat="1" ht="315" x14ac:dyDescent="0.2">
      <c r="A13" s="88"/>
      <c r="B13" s="88"/>
      <c r="C13" s="90"/>
      <c r="D13" s="41" t="s">
        <v>42</v>
      </c>
      <c r="E13" s="41" t="s">
        <v>43</v>
      </c>
      <c r="F13" s="42" t="s">
        <v>22</v>
      </c>
      <c r="G13" s="41" t="s">
        <v>44</v>
      </c>
      <c r="H13" s="41" t="s">
        <v>45</v>
      </c>
      <c r="I13" s="41" t="s">
        <v>20</v>
      </c>
      <c r="J13" s="43">
        <v>44593</v>
      </c>
      <c r="K13" s="59">
        <v>44926</v>
      </c>
      <c r="L13" s="42" t="s">
        <v>22</v>
      </c>
      <c r="M13" s="42" t="s">
        <v>22</v>
      </c>
      <c r="N13" s="42" t="s">
        <v>22</v>
      </c>
      <c r="O13" s="49" t="s">
        <v>22</v>
      </c>
      <c r="P13" s="13">
        <v>0.85</v>
      </c>
      <c r="Q13" s="23">
        <v>0.85</v>
      </c>
      <c r="R13" s="22" t="s">
        <v>129</v>
      </c>
      <c r="S13" s="22" t="s">
        <v>89</v>
      </c>
      <c r="T13" s="21" t="s">
        <v>130</v>
      </c>
      <c r="U13" s="13">
        <v>0.85</v>
      </c>
      <c r="V13" s="23">
        <v>0.85</v>
      </c>
      <c r="W13" s="21" t="s">
        <v>131</v>
      </c>
      <c r="X13" s="66" t="s">
        <v>89</v>
      </c>
      <c r="Y13" s="73" t="s">
        <v>132</v>
      </c>
      <c r="Z13" s="30">
        <v>0.85</v>
      </c>
      <c r="AA13" s="23">
        <v>0.85</v>
      </c>
      <c r="AB13" s="32" t="s">
        <v>133</v>
      </c>
      <c r="AC13" s="80" t="s">
        <v>98</v>
      </c>
      <c r="AD13" s="32" t="s">
        <v>100</v>
      </c>
      <c r="AE13" s="23"/>
      <c r="AF13" s="23" t="str">
        <f>+IF(AE13=0,"sin reporte",IF(AE13&gt;=85%,1,(AE13/85%)))</f>
        <v>sin reporte</v>
      </c>
      <c r="AG13" s="111"/>
      <c r="AH13" s="112"/>
      <c r="AI13" s="114"/>
    </row>
    <row r="14" spans="1:35" s="9" customFormat="1" ht="189.75" customHeight="1" x14ac:dyDescent="0.2">
      <c r="A14" s="88"/>
      <c r="B14" s="88"/>
      <c r="C14" s="90"/>
      <c r="D14" s="41" t="s">
        <v>46</v>
      </c>
      <c r="E14" s="76" t="s">
        <v>47</v>
      </c>
      <c r="F14" s="41" t="s">
        <v>48</v>
      </c>
      <c r="G14" s="41" t="s">
        <v>49</v>
      </c>
      <c r="H14" s="41" t="s">
        <v>50</v>
      </c>
      <c r="I14" s="41" t="s">
        <v>51</v>
      </c>
      <c r="J14" s="43">
        <v>44562</v>
      </c>
      <c r="K14" s="59">
        <v>44926</v>
      </c>
      <c r="L14" s="44">
        <v>0.3</v>
      </c>
      <c r="M14" s="50">
        <v>0.45</v>
      </c>
      <c r="N14" s="50">
        <v>0.2</v>
      </c>
      <c r="O14" s="45">
        <v>0.05</v>
      </c>
      <c r="P14" s="13">
        <v>0.3</v>
      </c>
      <c r="Q14" s="23">
        <v>0.4</v>
      </c>
      <c r="R14" s="70" t="s">
        <v>134</v>
      </c>
      <c r="S14" s="22" t="s">
        <v>89</v>
      </c>
      <c r="T14" s="70" t="s">
        <v>135</v>
      </c>
      <c r="U14" s="13">
        <v>0.45</v>
      </c>
      <c r="V14" s="23">
        <v>0.5</v>
      </c>
      <c r="W14" s="70" t="s">
        <v>136</v>
      </c>
      <c r="X14" s="66" t="s">
        <v>89</v>
      </c>
      <c r="Y14" s="70" t="s">
        <v>137</v>
      </c>
      <c r="Z14" s="30">
        <v>0.62</v>
      </c>
      <c r="AA14" s="23">
        <v>0.62</v>
      </c>
      <c r="AB14" s="32" t="s">
        <v>138</v>
      </c>
      <c r="AC14" s="80" t="s">
        <v>98</v>
      </c>
      <c r="AD14" s="32" t="s">
        <v>139</v>
      </c>
      <c r="AE14" s="13"/>
      <c r="AF14" s="23">
        <v>1</v>
      </c>
      <c r="AG14" s="111"/>
      <c r="AH14" s="112"/>
      <c r="AI14" s="115"/>
    </row>
    <row r="15" spans="1:35" s="9" customFormat="1" ht="133.5" customHeight="1" x14ac:dyDescent="0.2">
      <c r="A15" s="88"/>
      <c r="B15" s="88"/>
      <c r="C15" s="90"/>
      <c r="D15" s="41" t="s">
        <v>52</v>
      </c>
      <c r="E15" s="76" t="s">
        <v>47</v>
      </c>
      <c r="F15" s="41" t="s">
        <v>53</v>
      </c>
      <c r="G15" s="41" t="s">
        <v>49</v>
      </c>
      <c r="H15" s="41" t="s">
        <v>50</v>
      </c>
      <c r="I15" s="41" t="s">
        <v>51</v>
      </c>
      <c r="J15" s="43">
        <v>44562</v>
      </c>
      <c r="K15" s="59">
        <v>44926</v>
      </c>
      <c r="L15" s="42" t="s">
        <v>54</v>
      </c>
      <c r="M15" s="42" t="s">
        <v>54</v>
      </c>
      <c r="N15" s="42" t="s">
        <v>54</v>
      </c>
      <c r="O15" s="42" t="s">
        <v>54</v>
      </c>
      <c r="P15" s="13" t="s">
        <v>86</v>
      </c>
      <c r="Q15" s="13" t="s">
        <v>86</v>
      </c>
      <c r="R15" s="13" t="s">
        <v>86</v>
      </c>
      <c r="S15" s="13" t="s">
        <v>86</v>
      </c>
      <c r="T15" s="13" t="s">
        <v>86</v>
      </c>
      <c r="U15" s="13" t="s">
        <v>86</v>
      </c>
      <c r="V15" s="13" t="s">
        <v>86</v>
      </c>
      <c r="W15" s="13" t="s">
        <v>86</v>
      </c>
      <c r="X15" s="13" t="s">
        <v>86</v>
      </c>
      <c r="Y15" s="13" t="s">
        <v>86</v>
      </c>
      <c r="Z15" s="13" t="s">
        <v>86</v>
      </c>
      <c r="AA15" s="13" t="s">
        <v>86</v>
      </c>
      <c r="AB15" s="13" t="s">
        <v>86</v>
      </c>
      <c r="AC15" s="29" t="s">
        <v>86</v>
      </c>
      <c r="AD15" s="32"/>
      <c r="AE15" s="23"/>
      <c r="AF15" s="23" t="s">
        <v>86</v>
      </c>
      <c r="AG15" s="112"/>
      <c r="AH15" s="112"/>
      <c r="AI15" s="112"/>
    </row>
    <row r="16" spans="1:35" s="9" customFormat="1" ht="175.5" customHeight="1" x14ac:dyDescent="0.2">
      <c r="A16" s="88"/>
      <c r="B16" s="88"/>
      <c r="C16" s="90"/>
      <c r="D16" s="41" t="s">
        <v>55</v>
      </c>
      <c r="E16" s="76" t="s">
        <v>56</v>
      </c>
      <c r="F16" s="50" t="s">
        <v>57</v>
      </c>
      <c r="G16" s="41" t="s">
        <v>58</v>
      </c>
      <c r="H16" s="41" t="s">
        <v>59</v>
      </c>
      <c r="I16" s="41" t="s">
        <v>51</v>
      </c>
      <c r="J16" s="43" t="s">
        <v>60</v>
      </c>
      <c r="K16" s="59">
        <v>44834</v>
      </c>
      <c r="L16" s="44">
        <v>0.1</v>
      </c>
      <c r="M16" s="50">
        <v>0.3</v>
      </c>
      <c r="N16" s="50">
        <v>0.2</v>
      </c>
      <c r="O16" s="45">
        <v>0.4</v>
      </c>
      <c r="P16" s="13">
        <v>0.1</v>
      </c>
      <c r="Q16" s="23">
        <v>0.156</v>
      </c>
      <c r="R16" s="70" t="s">
        <v>140</v>
      </c>
      <c r="S16" s="22" t="s">
        <v>89</v>
      </c>
      <c r="T16" s="70" t="s">
        <v>141</v>
      </c>
      <c r="U16" s="13">
        <v>0.3</v>
      </c>
      <c r="V16" s="23">
        <v>0.38800000000000001</v>
      </c>
      <c r="W16" s="70" t="s">
        <v>142</v>
      </c>
      <c r="X16" s="66" t="s">
        <v>89</v>
      </c>
      <c r="Y16" s="70" t="s">
        <v>143</v>
      </c>
      <c r="Z16" s="30">
        <v>0.55000000000000004</v>
      </c>
      <c r="AA16" s="23">
        <v>0.55000000000000004</v>
      </c>
      <c r="AB16" s="32" t="s">
        <v>144</v>
      </c>
      <c r="AC16" s="80" t="s">
        <v>98</v>
      </c>
      <c r="AD16" s="32" t="s">
        <v>100</v>
      </c>
      <c r="AE16" s="23"/>
      <c r="AF16" s="23" t="str">
        <f>+IF(AE16=0,"sin reporte",IF(AE16&gt;=40%,1,(AE16/40%)))</f>
        <v>sin reporte</v>
      </c>
      <c r="AG16" s="111"/>
      <c r="AH16" s="112"/>
      <c r="AI16" s="113"/>
    </row>
    <row r="17" spans="1:35" s="9" customFormat="1" ht="54.75" customHeight="1" x14ac:dyDescent="0.2">
      <c r="A17" s="88"/>
      <c r="B17" s="88"/>
      <c r="C17" s="90"/>
      <c r="D17" s="41" t="s">
        <v>101</v>
      </c>
      <c r="E17" s="41" t="s">
        <v>56</v>
      </c>
      <c r="F17" s="41" t="s">
        <v>53</v>
      </c>
      <c r="G17" s="41" t="s">
        <v>58</v>
      </c>
      <c r="H17" s="41" t="s">
        <v>59</v>
      </c>
      <c r="I17" s="41" t="s">
        <v>51</v>
      </c>
      <c r="J17" s="43" t="s">
        <v>60</v>
      </c>
      <c r="K17" s="59">
        <v>44834</v>
      </c>
      <c r="L17" s="42" t="s">
        <v>54</v>
      </c>
      <c r="M17" s="42" t="s">
        <v>54</v>
      </c>
      <c r="N17" s="42" t="s">
        <v>54</v>
      </c>
      <c r="O17" s="42" t="s">
        <v>54</v>
      </c>
      <c r="P17" s="17" t="s">
        <v>86</v>
      </c>
      <c r="Q17" s="17" t="s">
        <v>86</v>
      </c>
      <c r="R17" s="17" t="s">
        <v>86</v>
      </c>
      <c r="S17" s="17" t="s">
        <v>86</v>
      </c>
      <c r="T17" s="17" t="s">
        <v>86</v>
      </c>
      <c r="U17" s="17" t="s">
        <v>86</v>
      </c>
      <c r="V17" s="17" t="s">
        <v>86</v>
      </c>
      <c r="W17" s="17" t="s">
        <v>86</v>
      </c>
      <c r="X17" s="17" t="s">
        <v>86</v>
      </c>
      <c r="Y17" s="17" t="s">
        <v>86</v>
      </c>
      <c r="Z17" s="17" t="s">
        <v>86</v>
      </c>
      <c r="AA17" s="17" t="s">
        <v>86</v>
      </c>
      <c r="AB17" s="17" t="s">
        <v>86</v>
      </c>
      <c r="AC17" s="29" t="s">
        <v>86</v>
      </c>
      <c r="AD17" s="32"/>
      <c r="AE17" s="27"/>
      <c r="AF17" s="23" t="s">
        <v>86</v>
      </c>
      <c r="AG17" s="112"/>
      <c r="AH17" s="112"/>
      <c r="AI17" s="112"/>
    </row>
    <row r="18" spans="1:35" s="9" customFormat="1" ht="165" customHeight="1" x14ac:dyDescent="0.2">
      <c r="A18" s="88"/>
      <c r="B18" s="88"/>
      <c r="C18" s="90"/>
      <c r="D18" s="67" t="s">
        <v>61</v>
      </c>
      <c r="E18" s="41" t="s">
        <v>62</v>
      </c>
      <c r="F18" s="50">
        <v>1</v>
      </c>
      <c r="G18" s="41" t="s">
        <v>63</v>
      </c>
      <c r="H18" s="41" t="s">
        <v>64</v>
      </c>
      <c r="I18" s="41" t="s">
        <v>20</v>
      </c>
      <c r="J18" s="43">
        <v>44562</v>
      </c>
      <c r="K18" s="58">
        <v>44926</v>
      </c>
      <c r="L18" s="44">
        <v>0.15</v>
      </c>
      <c r="M18" s="50">
        <v>0.4</v>
      </c>
      <c r="N18" s="50">
        <v>0.4</v>
      </c>
      <c r="O18" s="45">
        <v>0.05</v>
      </c>
      <c r="P18" s="17">
        <v>0.15</v>
      </c>
      <c r="Q18" s="23">
        <v>0.5</v>
      </c>
      <c r="R18" s="70" t="s">
        <v>145</v>
      </c>
      <c r="S18" s="22" t="s">
        <v>89</v>
      </c>
      <c r="T18" s="70" t="s">
        <v>146</v>
      </c>
      <c r="U18" s="17">
        <v>0.4</v>
      </c>
      <c r="V18" s="23">
        <v>0.6</v>
      </c>
      <c r="W18" s="70" t="s">
        <v>147</v>
      </c>
      <c r="X18" s="66" t="s">
        <v>89</v>
      </c>
      <c r="Y18" s="70" t="s">
        <v>148</v>
      </c>
      <c r="Z18" s="31">
        <v>0.95</v>
      </c>
      <c r="AA18" s="23">
        <v>0.95</v>
      </c>
      <c r="AB18" s="32" t="s">
        <v>149</v>
      </c>
      <c r="AC18" s="80" t="s">
        <v>98</v>
      </c>
      <c r="AD18" s="32" t="s">
        <v>100</v>
      </c>
      <c r="AE18" s="17"/>
      <c r="AF18" s="23" t="str">
        <f>+IF(AE18=0,"sin reporte",IF(AE18&gt;=5%,1,(AE18/5%)))</f>
        <v>sin reporte</v>
      </c>
      <c r="AG18" s="111"/>
      <c r="AH18" s="112"/>
      <c r="AI18" s="116"/>
    </row>
    <row r="19" spans="1:35" s="9" customFormat="1" ht="168.75" customHeight="1" x14ac:dyDescent="0.2">
      <c r="A19" s="88"/>
      <c r="B19" s="88"/>
      <c r="C19" s="90"/>
      <c r="D19" s="41" t="s">
        <v>65</v>
      </c>
      <c r="E19" s="41" t="s">
        <v>66</v>
      </c>
      <c r="F19" s="41" t="s">
        <v>67</v>
      </c>
      <c r="G19" s="41" t="s">
        <v>68</v>
      </c>
      <c r="H19" s="41" t="s">
        <v>69</v>
      </c>
      <c r="I19" s="41" t="s">
        <v>20</v>
      </c>
      <c r="J19" s="43">
        <v>44562</v>
      </c>
      <c r="K19" s="58">
        <v>44926</v>
      </c>
      <c r="L19" s="44">
        <v>0.1</v>
      </c>
      <c r="M19" s="44">
        <v>0.3</v>
      </c>
      <c r="N19" s="44">
        <v>0.2</v>
      </c>
      <c r="O19" s="45">
        <v>0.2</v>
      </c>
      <c r="P19" s="17">
        <v>0.1</v>
      </c>
      <c r="Q19" s="23">
        <v>0</v>
      </c>
      <c r="R19" s="70" t="s">
        <v>150</v>
      </c>
      <c r="S19" s="22" t="s">
        <v>90</v>
      </c>
      <c r="T19" s="77" t="s">
        <v>151</v>
      </c>
      <c r="U19" s="17">
        <v>0.3</v>
      </c>
      <c r="V19" s="23">
        <v>0.3</v>
      </c>
      <c r="W19" s="78" t="s">
        <v>152</v>
      </c>
      <c r="X19" s="66" t="s">
        <v>89</v>
      </c>
      <c r="Y19" s="78" t="s">
        <v>153</v>
      </c>
      <c r="Z19" s="31">
        <v>0.2</v>
      </c>
      <c r="AA19" s="23">
        <v>0.2</v>
      </c>
      <c r="AB19" s="32" t="s">
        <v>154</v>
      </c>
      <c r="AC19" s="80" t="s">
        <v>98</v>
      </c>
      <c r="AD19" s="32" t="s">
        <v>155</v>
      </c>
      <c r="AE19" s="17"/>
      <c r="AF19" s="23" t="str">
        <f>+IF(AE19=0,"sin reporte",IF(AE19&gt;=20%,1,(AE19/20%)))</f>
        <v>sin reporte</v>
      </c>
      <c r="AG19" s="111"/>
      <c r="AH19" s="112"/>
      <c r="AI19" s="114"/>
    </row>
    <row r="20" spans="1:35" s="9" customFormat="1" ht="161.25" customHeight="1" x14ac:dyDescent="0.2">
      <c r="A20" s="88"/>
      <c r="B20" s="88"/>
      <c r="C20" s="90"/>
      <c r="D20" s="41" t="s">
        <v>70</v>
      </c>
      <c r="E20" s="41" t="s">
        <v>71</v>
      </c>
      <c r="F20" s="42">
        <v>1</v>
      </c>
      <c r="G20" s="41" t="s">
        <v>72</v>
      </c>
      <c r="H20" s="41" t="s">
        <v>73</v>
      </c>
      <c r="I20" s="41" t="s">
        <v>20</v>
      </c>
      <c r="J20" s="43">
        <v>44562</v>
      </c>
      <c r="K20" s="59">
        <v>44926</v>
      </c>
      <c r="L20" s="44">
        <v>0.15</v>
      </c>
      <c r="M20" s="44">
        <v>0.25</v>
      </c>
      <c r="N20" s="44">
        <v>0.3</v>
      </c>
      <c r="O20" s="45">
        <v>0.3</v>
      </c>
      <c r="P20" s="17">
        <v>0.15</v>
      </c>
      <c r="Q20" s="23">
        <v>0.15</v>
      </c>
      <c r="R20" s="22" t="s">
        <v>156</v>
      </c>
      <c r="S20" s="22" t="s">
        <v>89</v>
      </c>
      <c r="T20" s="22" t="s">
        <v>157</v>
      </c>
      <c r="U20" s="17">
        <v>0.25</v>
      </c>
      <c r="V20" s="23">
        <v>0.25</v>
      </c>
      <c r="W20" s="21" t="s">
        <v>158</v>
      </c>
      <c r="X20" s="66" t="s">
        <v>89</v>
      </c>
      <c r="Y20" s="24" t="s">
        <v>159</v>
      </c>
      <c r="Z20" s="31">
        <v>0.3</v>
      </c>
      <c r="AA20" s="23">
        <v>0.3</v>
      </c>
      <c r="AB20" s="32" t="s">
        <v>160</v>
      </c>
      <c r="AC20" s="80" t="s">
        <v>98</v>
      </c>
      <c r="AD20" s="32" t="s">
        <v>161</v>
      </c>
      <c r="AE20" s="17"/>
      <c r="AF20" s="23" t="str">
        <f>+IF(AE20=0,"sin reporte",IF(AE20&gt;=30%,1,(AE20/30%)))</f>
        <v>sin reporte</v>
      </c>
      <c r="AG20" s="111"/>
      <c r="AH20" s="112"/>
      <c r="AI20" s="114"/>
    </row>
    <row r="21" spans="1:35" s="9" customFormat="1" ht="250.5" customHeight="1" x14ac:dyDescent="0.2">
      <c r="A21" s="88"/>
      <c r="B21" s="88"/>
      <c r="C21" s="51" t="s">
        <v>74</v>
      </c>
      <c r="D21" s="51" t="s">
        <v>75</v>
      </c>
      <c r="E21" s="51" t="s">
        <v>76</v>
      </c>
      <c r="F21" s="51" t="s">
        <v>77</v>
      </c>
      <c r="G21" s="51" t="s">
        <v>78</v>
      </c>
      <c r="H21" s="51" t="s">
        <v>79</v>
      </c>
      <c r="I21" s="51" t="s">
        <v>41</v>
      </c>
      <c r="J21" s="52">
        <v>44593</v>
      </c>
      <c r="K21" s="60">
        <v>44834</v>
      </c>
      <c r="L21" s="53">
        <v>1</v>
      </c>
      <c r="M21" s="53">
        <v>1</v>
      </c>
      <c r="N21" s="53">
        <v>1</v>
      </c>
      <c r="O21" s="54">
        <v>1</v>
      </c>
      <c r="P21" s="64">
        <v>1</v>
      </c>
      <c r="Q21" s="23">
        <v>0.25</v>
      </c>
      <c r="R21" s="70" t="s">
        <v>162</v>
      </c>
      <c r="S21" s="68" t="s">
        <v>89</v>
      </c>
      <c r="T21" s="70" t="s">
        <v>163</v>
      </c>
      <c r="U21" s="64">
        <v>1</v>
      </c>
      <c r="V21" s="23">
        <v>0.25</v>
      </c>
      <c r="W21" s="70" t="s">
        <v>164</v>
      </c>
      <c r="X21" s="66" t="s">
        <v>89</v>
      </c>
      <c r="Y21" s="70" t="s">
        <v>165</v>
      </c>
      <c r="Z21" s="31">
        <v>0.01</v>
      </c>
      <c r="AA21" s="23">
        <v>1</v>
      </c>
      <c r="AB21" s="32" t="s">
        <v>166</v>
      </c>
      <c r="AC21" s="80" t="s">
        <v>98</v>
      </c>
      <c r="AD21" s="32" t="s">
        <v>161</v>
      </c>
      <c r="AE21" s="17"/>
      <c r="AF21" s="23">
        <v>1</v>
      </c>
      <c r="AG21" s="111"/>
      <c r="AH21" s="112"/>
      <c r="AI21" s="114"/>
    </row>
    <row r="22" spans="1:35" s="9" customFormat="1" ht="15.75" x14ac:dyDescent="0.25">
      <c r="A22" s="10"/>
      <c r="B22" s="10"/>
      <c r="C22" s="10"/>
      <c r="D22" s="10"/>
      <c r="E22" s="10"/>
      <c r="F22" s="10"/>
      <c r="G22" s="10"/>
      <c r="H22" s="10"/>
      <c r="I22" s="10"/>
      <c r="J22" s="10"/>
      <c r="K22" s="10"/>
      <c r="L22" s="10"/>
      <c r="M22" s="10"/>
      <c r="N22" s="10"/>
      <c r="O22" s="10"/>
      <c r="P22" s="14"/>
      <c r="Q22" s="14"/>
      <c r="R22" s="14"/>
      <c r="S22" s="14"/>
      <c r="T22" s="14"/>
      <c r="U22" s="14"/>
      <c r="V22" s="14"/>
      <c r="W22" s="14"/>
      <c r="X22" s="14"/>
      <c r="Y22" s="25"/>
      <c r="Z22" s="14"/>
      <c r="AA22" s="14"/>
      <c r="AB22" s="14"/>
      <c r="AC22" s="14"/>
      <c r="AD22" s="14"/>
      <c r="AE22" s="14"/>
      <c r="AF22" s="14"/>
      <c r="AG22" s="14"/>
      <c r="AH22" s="14"/>
      <c r="AI22" s="14"/>
    </row>
    <row r="23" spans="1:35" s="9" customFormat="1" ht="15.75" x14ac:dyDescent="0.25">
      <c r="A23" s="10"/>
      <c r="B23" s="10"/>
      <c r="C23" s="10"/>
      <c r="D23" s="10"/>
      <c r="E23" s="10"/>
      <c r="F23" s="10"/>
      <c r="G23" s="10"/>
      <c r="H23" s="10"/>
      <c r="I23" s="10"/>
      <c r="J23" s="10"/>
      <c r="K23" s="10"/>
      <c r="L23" s="10"/>
      <c r="M23" s="10"/>
      <c r="N23" s="10"/>
      <c r="O23" s="10"/>
      <c r="P23" s="14"/>
      <c r="Q23" s="14"/>
      <c r="R23" s="14"/>
      <c r="S23" s="14"/>
      <c r="T23" s="14"/>
      <c r="U23" s="14"/>
      <c r="V23" s="14"/>
      <c r="W23" s="14"/>
      <c r="X23" s="14"/>
      <c r="Y23" s="25"/>
      <c r="Z23" s="14"/>
      <c r="AA23" s="14"/>
      <c r="AB23" s="14"/>
      <c r="AC23" s="14"/>
      <c r="AD23" s="14"/>
      <c r="AE23" s="14"/>
      <c r="AF23" s="14"/>
      <c r="AG23" s="14"/>
      <c r="AH23" s="14"/>
      <c r="AI23" s="14"/>
    </row>
    <row r="24" spans="1:35" s="9" customFormat="1" ht="15.75" x14ac:dyDescent="0.25">
      <c r="A24" s="10"/>
      <c r="B24" s="10"/>
      <c r="C24" s="10"/>
      <c r="D24" s="10"/>
      <c r="E24" s="10"/>
      <c r="F24" s="10"/>
      <c r="G24" s="10"/>
      <c r="H24" s="10"/>
      <c r="I24" s="10"/>
      <c r="J24" s="10"/>
      <c r="K24" s="10"/>
      <c r="L24" s="10"/>
      <c r="M24" s="10"/>
      <c r="N24" s="10"/>
      <c r="O24" s="10"/>
      <c r="P24" s="14"/>
      <c r="Q24" s="14"/>
      <c r="R24" s="14"/>
      <c r="S24" s="14"/>
      <c r="T24" s="14"/>
      <c r="U24" s="14"/>
      <c r="V24" s="14"/>
      <c r="W24" s="14"/>
      <c r="X24" s="14"/>
      <c r="Y24" s="25"/>
      <c r="Z24" s="14"/>
      <c r="AA24" s="14"/>
      <c r="AB24" s="14"/>
      <c r="AC24" s="14"/>
      <c r="AD24" s="14"/>
      <c r="AE24" s="14"/>
      <c r="AF24" s="14"/>
      <c r="AG24" s="14"/>
      <c r="AH24" s="14"/>
      <c r="AI24" s="14"/>
    </row>
    <row r="25" spans="1:35" ht="15.75" x14ac:dyDescent="0.25">
      <c r="A25" s="8"/>
      <c r="B25" s="8"/>
      <c r="C25" s="8"/>
      <c r="D25" s="8"/>
      <c r="E25" s="8"/>
      <c r="F25" s="8"/>
      <c r="G25" s="8"/>
      <c r="H25" s="8"/>
      <c r="I25" s="8"/>
      <c r="J25" s="8"/>
      <c r="K25" s="8"/>
      <c r="L25" s="8"/>
      <c r="M25" s="8"/>
      <c r="N25" s="8"/>
      <c r="O25" s="8"/>
      <c r="Y25" s="26"/>
    </row>
    <row r="26" spans="1:35" ht="15.75" x14ac:dyDescent="0.25">
      <c r="A26" s="8"/>
      <c r="B26" s="8"/>
      <c r="C26" s="8"/>
      <c r="D26" s="8"/>
      <c r="E26" s="8"/>
      <c r="F26" s="8"/>
      <c r="G26" s="8"/>
      <c r="H26" s="8"/>
      <c r="I26" s="8"/>
      <c r="J26" s="8"/>
      <c r="K26" s="8"/>
      <c r="L26" s="8"/>
      <c r="M26" s="8"/>
      <c r="N26" s="8"/>
      <c r="O26" s="8"/>
      <c r="Y26" s="26"/>
    </row>
    <row r="27" spans="1:35" ht="15.75" x14ac:dyDescent="0.25">
      <c r="A27" s="8"/>
      <c r="B27" s="8"/>
      <c r="C27" s="8"/>
      <c r="D27" s="8"/>
      <c r="E27" s="8"/>
      <c r="F27" s="8"/>
      <c r="G27" s="8"/>
      <c r="H27" s="8"/>
      <c r="I27" s="8"/>
      <c r="J27" s="8"/>
      <c r="K27" s="8"/>
      <c r="L27" s="8"/>
      <c r="M27" s="8"/>
      <c r="N27" s="8"/>
      <c r="O27" s="8"/>
      <c r="Y27" s="26"/>
    </row>
    <row r="28" spans="1:35" ht="15.75" x14ac:dyDescent="0.25">
      <c r="A28" s="8"/>
      <c r="B28" s="8"/>
      <c r="C28" s="8"/>
      <c r="D28" s="8"/>
      <c r="E28" s="8"/>
      <c r="F28" s="8"/>
      <c r="G28" s="8"/>
      <c r="H28" s="8"/>
      <c r="I28" s="8"/>
      <c r="J28" s="8"/>
      <c r="K28" s="8"/>
      <c r="L28" s="8"/>
      <c r="M28" s="8"/>
      <c r="N28" s="8"/>
      <c r="O28" s="8"/>
      <c r="Y28" s="26"/>
    </row>
    <row r="29" spans="1:35" ht="15.75" x14ac:dyDescent="0.25">
      <c r="A29" s="8"/>
      <c r="B29" s="8"/>
      <c r="C29" s="8"/>
      <c r="D29" s="8"/>
      <c r="E29" s="8"/>
      <c r="F29" s="8"/>
      <c r="G29" s="8"/>
      <c r="H29" s="8"/>
      <c r="I29" s="8"/>
      <c r="J29" s="8"/>
      <c r="K29" s="8"/>
      <c r="L29" s="8"/>
      <c r="M29" s="8"/>
      <c r="N29" s="8"/>
      <c r="O29" s="8"/>
      <c r="Y29" s="26"/>
    </row>
    <row r="30" spans="1:35" ht="15.75" x14ac:dyDescent="0.25">
      <c r="A30" s="8"/>
      <c r="B30" s="8"/>
      <c r="C30" s="8"/>
      <c r="D30" s="8"/>
      <c r="E30" s="8"/>
      <c r="F30" s="8"/>
      <c r="G30" s="8"/>
      <c r="H30" s="8"/>
      <c r="I30" s="8"/>
      <c r="J30" s="8"/>
      <c r="K30" s="8"/>
      <c r="L30" s="8"/>
      <c r="M30" s="8"/>
      <c r="N30" s="8"/>
      <c r="O30" s="8"/>
      <c r="Y30" s="26"/>
    </row>
    <row r="31" spans="1:35" ht="15.75" x14ac:dyDescent="0.25">
      <c r="A31" s="8"/>
      <c r="B31" s="8"/>
      <c r="C31" s="8"/>
      <c r="D31" s="8"/>
      <c r="E31" s="8"/>
      <c r="F31" s="8"/>
      <c r="G31" s="8"/>
      <c r="H31" s="8"/>
      <c r="I31" s="8"/>
      <c r="J31" s="8"/>
      <c r="K31" s="8"/>
      <c r="L31" s="8"/>
      <c r="M31" s="8"/>
      <c r="N31" s="8"/>
      <c r="O31" s="8"/>
      <c r="Y31" s="26"/>
    </row>
    <row r="32" spans="1:35" ht="15.75" x14ac:dyDescent="0.25">
      <c r="A32" s="8"/>
      <c r="B32" s="8"/>
      <c r="C32" s="8"/>
      <c r="D32" s="8"/>
      <c r="E32" s="8"/>
      <c r="F32" s="8"/>
      <c r="G32" s="8"/>
      <c r="H32" s="8"/>
      <c r="I32" s="8"/>
      <c r="J32" s="8"/>
      <c r="K32" s="8"/>
      <c r="L32" s="8"/>
      <c r="M32" s="8"/>
      <c r="N32" s="8"/>
      <c r="O32" s="8"/>
      <c r="Y32" s="26"/>
    </row>
    <row r="33" spans="1:25" ht="15.75" x14ac:dyDescent="0.25">
      <c r="A33" s="8"/>
      <c r="B33" s="8"/>
      <c r="C33" s="8"/>
      <c r="D33" s="8"/>
      <c r="E33" s="8"/>
      <c r="F33" s="8"/>
      <c r="G33" s="8"/>
      <c r="H33" s="8"/>
      <c r="I33" s="8"/>
      <c r="J33" s="8"/>
      <c r="K33" s="8"/>
      <c r="L33" s="8"/>
      <c r="M33" s="8"/>
      <c r="N33" s="8"/>
      <c r="O33" s="8"/>
      <c r="Y33" s="26"/>
    </row>
    <row r="34" spans="1:25" ht="15.75" x14ac:dyDescent="0.25">
      <c r="A34" s="8"/>
      <c r="B34" s="8"/>
      <c r="C34" s="8"/>
      <c r="D34" s="8"/>
      <c r="E34" s="8"/>
      <c r="F34" s="8"/>
      <c r="G34" s="8"/>
      <c r="H34" s="8"/>
      <c r="I34" s="8"/>
      <c r="J34" s="8"/>
      <c r="K34" s="8"/>
      <c r="L34" s="8"/>
      <c r="M34" s="8"/>
      <c r="N34" s="8"/>
      <c r="O34" s="8"/>
      <c r="Y34" s="26"/>
    </row>
    <row r="35" spans="1:25" ht="15.75" x14ac:dyDescent="0.25">
      <c r="A35" s="8"/>
      <c r="B35" s="8"/>
      <c r="C35" s="8"/>
      <c r="D35" s="8"/>
      <c r="E35" s="8"/>
      <c r="F35" s="8"/>
      <c r="G35" s="8"/>
      <c r="H35" s="8"/>
      <c r="I35" s="8"/>
      <c r="J35" s="8"/>
      <c r="K35" s="8"/>
      <c r="L35" s="8"/>
      <c r="M35" s="8"/>
      <c r="N35" s="8"/>
      <c r="O35" s="8"/>
      <c r="Y35" s="26"/>
    </row>
    <row r="36" spans="1:25" ht="15.75" x14ac:dyDescent="0.25">
      <c r="A36" s="8"/>
      <c r="B36" s="8"/>
      <c r="C36" s="8"/>
      <c r="D36" s="8"/>
      <c r="E36" s="8"/>
      <c r="F36" s="8"/>
      <c r="G36" s="8"/>
      <c r="H36" s="8"/>
      <c r="I36" s="8"/>
      <c r="J36" s="8"/>
      <c r="K36" s="8"/>
      <c r="L36" s="8"/>
      <c r="M36" s="8"/>
      <c r="N36" s="8"/>
      <c r="O36" s="8"/>
    </row>
    <row r="37" spans="1:25" ht="15.75" x14ac:dyDescent="0.25">
      <c r="A37" s="8"/>
      <c r="B37" s="8"/>
      <c r="C37" s="8"/>
      <c r="D37" s="8"/>
      <c r="E37" s="8"/>
      <c r="F37" s="8"/>
      <c r="G37" s="8"/>
      <c r="H37" s="8"/>
      <c r="I37" s="8"/>
      <c r="J37" s="8"/>
      <c r="K37" s="8"/>
      <c r="L37" s="8"/>
      <c r="M37" s="8"/>
      <c r="N37" s="8"/>
      <c r="O37" s="8"/>
    </row>
    <row r="38" spans="1:25" ht="15.75" x14ac:dyDescent="0.25">
      <c r="A38" s="8"/>
      <c r="B38" s="8"/>
      <c r="C38" s="8"/>
      <c r="D38" s="8"/>
      <c r="E38" s="8"/>
      <c r="F38" s="8"/>
      <c r="G38" s="8"/>
      <c r="H38" s="8"/>
      <c r="I38" s="8"/>
      <c r="J38" s="8"/>
      <c r="K38" s="8"/>
      <c r="L38" s="8"/>
      <c r="M38" s="8"/>
      <c r="N38" s="8"/>
      <c r="O38" s="8"/>
    </row>
    <row r="39" spans="1:25" ht="15.75" x14ac:dyDescent="0.25">
      <c r="A39" s="8"/>
      <c r="B39" s="8"/>
      <c r="C39" s="8"/>
      <c r="D39" s="8"/>
      <c r="E39" s="8"/>
      <c r="F39" s="8"/>
      <c r="G39" s="8"/>
      <c r="H39" s="8"/>
      <c r="I39" s="8"/>
      <c r="J39" s="8"/>
      <c r="K39" s="8"/>
      <c r="L39" s="8"/>
      <c r="M39" s="8"/>
      <c r="N39" s="8"/>
      <c r="O39" s="8"/>
    </row>
    <row r="40" spans="1:25" ht="15.75" x14ac:dyDescent="0.25">
      <c r="A40" s="8"/>
      <c r="B40" s="8"/>
      <c r="C40" s="8"/>
      <c r="D40" s="8"/>
      <c r="E40" s="8"/>
      <c r="F40" s="8"/>
      <c r="G40" s="8"/>
      <c r="H40" s="8"/>
      <c r="I40" s="8"/>
      <c r="J40" s="8"/>
      <c r="K40" s="8"/>
      <c r="L40" s="8"/>
      <c r="M40" s="8"/>
      <c r="N40" s="8"/>
      <c r="O40" s="8"/>
    </row>
    <row r="41" spans="1:25" ht="15.75" x14ac:dyDescent="0.25">
      <c r="A41" s="8"/>
      <c r="B41" s="8"/>
      <c r="C41" s="8"/>
      <c r="D41" s="8"/>
      <c r="E41" s="8"/>
      <c r="F41" s="8"/>
      <c r="G41" s="8"/>
      <c r="H41" s="8"/>
      <c r="I41" s="8"/>
      <c r="J41" s="8"/>
      <c r="K41" s="8"/>
      <c r="L41" s="8"/>
      <c r="M41" s="8"/>
      <c r="N41" s="8"/>
      <c r="O41" s="8"/>
    </row>
    <row r="42" spans="1:25" ht="15.75" x14ac:dyDescent="0.25">
      <c r="A42" s="8"/>
      <c r="B42" s="8"/>
      <c r="C42" s="8"/>
      <c r="D42" s="8"/>
      <c r="E42" s="8"/>
      <c r="F42" s="8"/>
      <c r="G42" s="8"/>
      <c r="H42" s="8"/>
      <c r="I42" s="8"/>
      <c r="J42" s="8"/>
      <c r="K42" s="8"/>
      <c r="L42" s="8"/>
      <c r="M42" s="8"/>
      <c r="N42" s="8"/>
      <c r="O42" s="8"/>
    </row>
    <row r="43" spans="1:25" ht="15.75" x14ac:dyDescent="0.25">
      <c r="A43" s="8"/>
      <c r="B43" s="8"/>
      <c r="C43" s="8"/>
      <c r="D43" s="8"/>
      <c r="E43" s="8"/>
      <c r="F43" s="8"/>
      <c r="G43" s="8"/>
      <c r="H43" s="8"/>
      <c r="I43" s="8"/>
      <c r="J43" s="8"/>
      <c r="K43" s="8"/>
      <c r="L43" s="8"/>
      <c r="M43" s="8"/>
      <c r="N43" s="8"/>
      <c r="O43" s="8"/>
    </row>
    <row r="44" spans="1:25" ht="15.75" x14ac:dyDescent="0.25">
      <c r="A44" s="8"/>
      <c r="B44" s="8"/>
      <c r="C44" s="8"/>
      <c r="D44" s="8"/>
      <c r="E44" s="8"/>
      <c r="F44" s="8"/>
      <c r="G44" s="8"/>
      <c r="H44" s="8"/>
      <c r="I44" s="8"/>
      <c r="J44" s="8"/>
      <c r="K44" s="8"/>
      <c r="L44" s="8"/>
      <c r="M44" s="8"/>
      <c r="N44" s="8"/>
      <c r="O44" s="8"/>
    </row>
    <row r="45" spans="1:25" ht="15.75" x14ac:dyDescent="0.25">
      <c r="A45" s="8"/>
      <c r="B45" s="8"/>
      <c r="C45" s="8"/>
      <c r="D45" s="8"/>
      <c r="E45" s="8"/>
      <c r="F45" s="8"/>
      <c r="G45" s="8"/>
      <c r="H45" s="8"/>
      <c r="I45" s="8"/>
      <c r="J45" s="8"/>
      <c r="K45" s="8"/>
      <c r="L45" s="8"/>
      <c r="M45" s="8"/>
      <c r="N45" s="8"/>
      <c r="O45" s="8"/>
    </row>
    <row r="46" spans="1:25" ht="15.75" x14ac:dyDescent="0.25">
      <c r="A46" s="8"/>
      <c r="B46" s="8"/>
      <c r="C46" s="8"/>
      <c r="D46" s="8"/>
      <c r="E46" s="8"/>
      <c r="F46" s="8"/>
      <c r="G46" s="8"/>
      <c r="H46" s="8"/>
      <c r="I46" s="8"/>
      <c r="J46" s="8"/>
      <c r="K46" s="8"/>
      <c r="L46" s="8"/>
      <c r="M46" s="8"/>
      <c r="N46" s="8"/>
      <c r="O46" s="8"/>
    </row>
    <row r="47" spans="1:25" ht="15.75" x14ac:dyDescent="0.25">
      <c r="A47" s="8"/>
      <c r="B47" s="8"/>
      <c r="C47" s="8"/>
      <c r="D47" s="8"/>
      <c r="E47" s="8"/>
      <c r="F47" s="8"/>
      <c r="G47" s="8"/>
      <c r="H47" s="8"/>
      <c r="I47" s="8"/>
      <c r="J47" s="8"/>
      <c r="K47" s="8"/>
      <c r="L47" s="8"/>
      <c r="M47" s="8"/>
      <c r="N47" s="8"/>
      <c r="O47" s="8"/>
    </row>
    <row r="48" spans="1:2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row r="24841" spans="1:15" ht="15.75" x14ac:dyDescent="0.25">
      <c r="A24841" s="8"/>
      <c r="B24841" s="8"/>
      <c r="C24841" s="8"/>
      <c r="D24841" s="8"/>
      <c r="E24841" s="8"/>
      <c r="F24841" s="8"/>
      <c r="G24841" s="8"/>
      <c r="H24841" s="8"/>
      <c r="I24841" s="8"/>
      <c r="J24841" s="8"/>
      <c r="K24841" s="8"/>
      <c r="L24841" s="8"/>
      <c r="M24841" s="8"/>
      <c r="N24841" s="8"/>
      <c r="O24841" s="8"/>
    </row>
    <row r="24842" spans="1:15" ht="15.75" x14ac:dyDescent="0.25">
      <c r="A24842" s="8"/>
      <c r="B24842" s="8"/>
      <c r="C24842" s="8"/>
      <c r="D24842" s="8"/>
      <c r="E24842" s="8"/>
      <c r="F24842" s="8"/>
      <c r="G24842" s="8"/>
      <c r="H24842" s="8"/>
      <c r="I24842" s="8"/>
      <c r="J24842" s="8"/>
      <c r="K24842" s="8"/>
      <c r="L24842" s="8"/>
      <c r="M24842" s="8"/>
      <c r="N24842" s="8"/>
      <c r="O24842" s="8"/>
    </row>
    <row r="24843" spans="1:15" ht="15.75" x14ac:dyDescent="0.25">
      <c r="A24843" s="8"/>
      <c r="B24843" s="8"/>
      <c r="C24843" s="8"/>
      <c r="D24843" s="8"/>
      <c r="E24843" s="8"/>
      <c r="F24843" s="8"/>
      <c r="G24843" s="8"/>
      <c r="H24843" s="8"/>
      <c r="I24843" s="8"/>
      <c r="J24843" s="8"/>
      <c r="K24843" s="8"/>
      <c r="L24843" s="8"/>
      <c r="M24843" s="8"/>
      <c r="N24843" s="8"/>
      <c r="O24843" s="8"/>
    </row>
    <row r="24844" spans="1:15" ht="15.75" x14ac:dyDescent="0.25">
      <c r="A24844" s="8"/>
      <c r="B24844" s="8"/>
      <c r="C24844" s="8"/>
      <c r="D24844" s="8"/>
      <c r="E24844" s="8"/>
      <c r="F24844" s="8"/>
      <c r="G24844" s="8"/>
      <c r="H24844" s="8"/>
      <c r="I24844" s="8"/>
      <c r="J24844" s="8"/>
      <c r="K24844" s="8"/>
      <c r="L24844" s="8"/>
      <c r="M24844" s="8"/>
      <c r="N24844" s="8"/>
      <c r="O24844" s="8"/>
    </row>
    <row r="24845" spans="1:15" ht="15.75" x14ac:dyDescent="0.25">
      <c r="A24845" s="8"/>
      <c r="B24845" s="8"/>
      <c r="C24845" s="8"/>
      <c r="D24845" s="8"/>
      <c r="E24845" s="8"/>
      <c r="F24845" s="8"/>
      <c r="G24845" s="8"/>
      <c r="H24845" s="8"/>
      <c r="I24845" s="8"/>
      <c r="J24845" s="8"/>
      <c r="K24845" s="8"/>
      <c r="L24845" s="8"/>
      <c r="M24845" s="8"/>
      <c r="N24845" s="8"/>
      <c r="O24845" s="8"/>
    </row>
  </sheetData>
  <mergeCells count="22">
    <mergeCell ref="Z5:AD5"/>
    <mergeCell ref="AE5:AI5"/>
    <mergeCell ref="A7:A21"/>
    <mergeCell ref="B7:B21"/>
    <mergeCell ref="C7:C8"/>
    <mergeCell ref="C9:C20"/>
    <mergeCell ref="G4:G6"/>
    <mergeCell ref="H4:H6"/>
    <mergeCell ref="I4:I6"/>
    <mergeCell ref="J4:K4"/>
    <mergeCell ref="L4:O4"/>
    <mergeCell ref="P4:AI4"/>
    <mergeCell ref="J5:J6"/>
    <mergeCell ref="K5:K6"/>
    <mergeCell ref="P5:T5"/>
    <mergeCell ref="U5:Y5"/>
    <mergeCell ref="F4:F6"/>
    <mergeCell ref="A4:A6"/>
    <mergeCell ref="B4:B6"/>
    <mergeCell ref="C4:C6"/>
    <mergeCell ref="D4:D6"/>
    <mergeCell ref="E4:E6"/>
  </mergeCells>
  <dataValidations count="6">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21 R18 R12:R13 R10 R16" xr:uid="{04FF2DE7-360E-4124-8F6D-974853E656D6}">
      <formula1>R5</formula1>
      <formula2>R6</formula2>
    </dataValidation>
    <dataValidation type="list" allowBlank="1" showInputMessage="1" showErrorMessage="1" errorTitle="Error Reporte validado" error="Debe escoger alguna de las dos opciones disponibles." promptTitle="Reporte validado" sqref="S18:S21 AH7:AH21 X7:X14 S7:S14 S16 X16 X18:X21" xr:uid="{B05E927F-84FD-4340-BA49-0D23097635F9}">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9" xr:uid="{4671D65F-E56D-438E-A373-393F6F59E19D}">
      <formula1>100</formula1>
      <formula2>5000</formula2>
    </dataValidation>
    <dataValidation type="textLength" allowBlank="1" showInputMessage="1" showErrorMessage="1" sqref="W20 W8:W14 W16" xr:uid="{E852D1F4-5D21-48B3-A3AC-2F1E085871F8}">
      <formula1>100</formula1>
      <formula2>5000</formula2>
    </dataValidation>
    <dataValidation allowBlank="1" showInputMessage="1" showErrorMessage="1" sqref="W18:W19 W21" xr:uid="{CE4E2B1E-E007-41EC-9507-255DD18697B0}"/>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4 R19:R20 R11" xr:uid="{6EDEB900-483B-4458-8B97-8F6454BE08A8}"/>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22"/>
  <sheetViews>
    <sheetView zoomScaleNormal="100" zoomScaleSheetLayoutView="100" workbookViewId="0">
      <selection activeCell="E31" sqref="E31"/>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96" t="s">
        <v>167</v>
      </c>
      <c r="C2" s="97"/>
      <c r="D2" s="97"/>
      <c r="E2" s="97"/>
      <c r="F2" s="97"/>
      <c r="G2" s="97"/>
      <c r="H2" s="98"/>
      <c r="I2" s="7"/>
    </row>
    <row r="3" spans="2:9" x14ac:dyDescent="0.2">
      <c r="B3" s="99"/>
      <c r="C3" s="100"/>
      <c r="D3" s="100"/>
      <c r="E3" s="100"/>
      <c r="F3" s="100"/>
      <c r="G3" s="100"/>
      <c r="H3" s="101"/>
      <c r="I3" s="7"/>
    </row>
    <row r="4" spans="2:9" x14ac:dyDescent="0.2">
      <c r="B4" s="99"/>
      <c r="C4" s="100"/>
      <c r="D4" s="100"/>
      <c r="E4" s="100"/>
      <c r="F4" s="100"/>
      <c r="G4" s="100"/>
      <c r="H4" s="101"/>
      <c r="I4" s="7"/>
    </row>
    <row r="5" spans="2:9" x14ac:dyDescent="0.2">
      <c r="B5" s="99"/>
      <c r="C5" s="100"/>
      <c r="D5" s="100"/>
      <c r="E5" s="100"/>
      <c r="F5" s="100"/>
      <c r="G5" s="100"/>
      <c r="H5" s="101"/>
      <c r="I5" s="7"/>
    </row>
    <row r="6" spans="2:9" x14ac:dyDescent="0.2">
      <c r="B6" s="99"/>
      <c r="C6" s="100"/>
      <c r="D6" s="100"/>
      <c r="E6" s="100"/>
      <c r="F6" s="100"/>
      <c r="G6" s="100"/>
      <c r="H6" s="101"/>
      <c r="I6" s="7"/>
    </row>
    <row r="7" spans="2:9" x14ac:dyDescent="0.2">
      <c r="B7" s="99"/>
      <c r="C7" s="100"/>
      <c r="D7" s="100"/>
      <c r="E7" s="100"/>
      <c r="F7" s="100"/>
      <c r="G7" s="100"/>
      <c r="H7" s="101"/>
      <c r="I7" s="7"/>
    </row>
    <row r="8" spans="2:9" x14ac:dyDescent="0.2">
      <c r="B8" s="99"/>
      <c r="C8" s="100"/>
      <c r="D8" s="100"/>
      <c r="E8" s="100"/>
      <c r="F8" s="100"/>
      <c r="G8" s="100"/>
      <c r="H8" s="101"/>
      <c r="I8" s="7"/>
    </row>
    <row r="9" spans="2:9" x14ac:dyDescent="0.2">
      <c r="B9" s="99"/>
      <c r="C9" s="100"/>
      <c r="D9" s="100"/>
      <c r="E9" s="100"/>
      <c r="F9" s="100"/>
      <c r="G9" s="100"/>
      <c r="H9" s="101"/>
      <c r="I9" s="7"/>
    </row>
    <row r="10" spans="2:9" x14ac:dyDescent="0.2">
      <c r="B10" s="99"/>
      <c r="C10" s="100"/>
      <c r="D10" s="100"/>
      <c r="E10" s="100"/>
      <c r="F10" s="100"/>
      <c r="G10" s="100"/>
      <c r="H10" s="101"/>
      <c r="I10" s="7"/>
    </row>
    <row r="11" spans="2:9" x14ac:dyDescent="0.2">
      <c r="B11" s="99"/>
      <c r="C11" s="100"/>
      <c r="D11" s="100"/>
      <c r="E11" s="100"/>
      <c r="F11" s="100"/>
      <c r="G11" s="100"/>
      <c r="H11" s="101"/>
      <c r="I11" s="7"/>
    </row>
    <row r="12" spans="2:9" x14ac:dyDescent="0.2">
      <c r="B12" s="99"/>
      <c r="C12" s="100"/>
      <c r="D12" s="100"/>
      <c r="E12" s="100"/>
      <c r="F12" s="100"/>
      <c r="G12" s="100"/>
      <c r="H12" s="101"/>
      <c r="I12" s="7"/>
    </row>
    <row r="13" spans="2:9" x14ac:dyDescent="0.2">
      <c r="B13" s="99"/>
      <c r="C13" s="100"/>
      <c r="D13" s="100"/>
      <c r="E13" s="100"/>
      <c r="F13" s="100"/>
      <c r="G13" s="100"/>
      <c r="H13" s="101"/>
      <c r="I13" s="7"/>
    </row>
    <row r="14" spans="2:9" x14ac:dyDescent="0.2">
      <c r="B14" s="99"/>
      <c r="C14" s="100"/>
      <c r="D14" s="100"/>
      <c r="E14" s="100"/>
      <c r="F14" s="100"/>
      <c r="G14" s="100"/>
      <c r="H14" s="101"/>
      <c r="I14" s="7"/>
    </row>
    <row r="15" spans="2:9" x14ac:dyDescent="0.2">
      <c r="B15" s="99"/>
      <c r="C15" s="100"/>
      <c r="D15" s="100"/>
      <c r="E15" s="100"/>
      <c r="F15" s="100"/>
      <c r="G15" s="100"/>
      <c r="H15" s="101"/>
      <c r="I15" s="7"/>
    </row>
    <row r="16" spans="2:9" x14ac:dyDescent="0.2">
      <c r="B16" s="99"/>
      <c r="C16" s="100"/>
      <c r="D16" s="100"/>
      <c r="E16" s="100"/>
      <c r="F16" s="100"/>
      <c r="G16" s="100"/>
      <c r="H16" s="101"/>
      <c r="I16" s="7"/>
    </row>
    <row r="17" spans="2:9" x14ac:dyDescent="0.2">
      <c r="B17" s="99"/>
      <c r="C17" s="100"/>
      <c r="D17" s="100"/>
      <c r="E17" s="100"/>
      <c r="F17" s="100"/>
      <c r="G17" s="100"/>
      <c r="H17" s="101"/>
      <c r="I17" s="7"/>
    </row>
    <row r="18" spans="2:9" x14ac:dyDescent="0.2">
      <c r="B18" s="99"/>
      <c r="C18" s="100"/>
      <c r="D18" s="100"/>
      <c r="E18" s="100"/>
      <c r="F18" s="100"/>
      <c r="G18" s="100"/>
      <c r="H18" s="101"/>
      <c r="I18" s="7"/>
    </row>
    <row r="19" spans="2:9" x14ac:dyDescent="0.2">
      <c r="B19" s="99"/>
      <c r="C19" s="100"/>
      <c r="D19" s="100"/>
      <c r="E19" s="100"/>
      <c r="F19" s="100"/>
      <c r="G19" s="100"/>
      <c r="H19" s="101"/>
      <c r="I19" s="7"/>
    </row>
    <row r="20" spans="2:9" x14ac:dyDescent="0.2">
      <c r="B20" s="99"/>
      <c r="C20" s="100"/>
      <c r="D20" s="100"/>
      <c r="E20" s="100"/>
      <c r="F20" s="100"/>
      <c r="G20" s="100"/>
      <c r="H20" s="101"/>
      <c r="I20" s="7"/>
    </row>
    <row r="21" spans="2:9" x14ac:dyDescent="0.2">
      <c r="B21" s="99"/>
      <c r="C21" s="100"/>
      <c r="D21" s="100"/>
      <c r="E21" s="100"/>
      <c r="F21" s="100"/>
      <c r="G21" s="100"/>
      <c r="H21" s="101"/>
      <c r="I21" s="7"/>
    </row>
    <row r="22" spans="2:9" ht="13.5" thickBot="1" x14ac:dyDescent="0.25">
      <c r="B22" s="102"/>
      <c r="C22" s="103"/>
      <c r="D22" s="103"/>
      <c r="E22" s="103"/>
      <c r="F22" s="103"/>
      <c r="G22" s="103"/>
      <c r="H22" s="104"/>
      <c r="I22" s="7"/>
    </row>
  </sheetData>
  <mergeCells count="1">
    <mergeCell ref="B2:H22"/>
  </mergeCell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F1CC-DE0A-46FB-903E-F7B326DA0AF3}">
  <dimension ref="A1:A2"/>
  <sheetViews>
    <sheetView workbookViewId="0">
      <selection activeCell="E14" sqref="E14"/>
    </sheetView>
  </sheetViews>
  <sheetFormatPr baseColWidth="10" defaultColWidth="11.42578125" defaultRowHeight="12.75" x14ac:dyDescent="0.2"/>
  <sheetData>
    <row r="1" spans="1:1" x14ac:dyDescent="0.2">
      <c r="A1" s="3" t="s">
        <v>89</v>
      </c>
    </row>
    <row r="2" spans="1:1" x14ac:dyDescent="0.2">
      <c r="A2" s="3" t="s">
        <v>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09" t="s">
        <v>168</v>
      </c>
      <c r="B1" s="108" t="s">
        <v>169</v>
      </c>
      <c r="C1" s="109" t="s">
        <v>170</v>
      </c>
      <c r="D1" s="109" t="s">
        <v>171</v>
      </c>
      <c r="E1" s="109" t="s">
        <v>172</v>
      </c>
      <c r="F1" s="109" t="s">
        <v>173</v>
      </c>
      <c r="G1" s="109" t="s">
        <v>174</v>
      </c>
      <c r="H1" s="108" t="s">
        <v>175</v>
      </c>
      <c r="I1" s="105" t="s">
        <v>176</v>
      </c>
      <c r="J1" s="107"/>
      <c r="K1" s="105" t="s">
        <v>177</v>
      </c>
      <c r="L1" s="106"/>
      <c r="M1" s="106"/>
      <c r="N1" s="106"/>
      <c r="O1" s="107"/>
    </row>
    <row r="2" spans="1:15" ht="90" x14ac:dyDescent="0.2">
      <c r="A2" s="110"/>
      <c r="B2" s="108"/>
      <c r="C2" s="110"/>
      <c r="D2" s="110"/>
      <c r="E2" s="110"/>
      <c r="F2" s="110"/>
      <c r="G2" s="110"/>
      <c r="H2" s="108"/>
      <c r="I2" s="28" t="s">
        <v>178</v>
      </c>
      <c r="J2" s="28" t="s">
        <v>179</v>
      </c>
      <c r="K2" s="1" t="s">
        <v>180</v>
      </c>
      <c r="L2" s="1" t="s">
        <v>181</v>
      </c>
      <c r="M2" s="2" t="s">
        <v>182</v>
      </c>
      <c r="N2" s="1" t="s">
        <v>183</v>
      </c>
      <c r="O2" s="28" t="s">
        <v>184</v>
      </c>
    </row>
    <row r="3" spans="1:15" ht="12.75" customHeight="1" x14ac:dyDescent="0.2">
      <c r="A3" s="6" t="s">
        <v>185</v>
      </c>
      <c r="B3" t="s">
        <v>186</v>
      </c>
      <c r="M3" s="3" t="s">
        <v>187</v>
      </c>
    </row>
    <row r="4" spans="1:15" ht="12.75" customHeight="1" x14ac:dyDescent="0.2">
      <c r="A4" s="6" t="s">
        <v>188</v>
      </c>
      <c r="B4" t="s">
        <v>189</v>
      </c>
      <c r="M4" s="4" t="s">
        <v>190</v>
      </c>
    </row>
    <row r="5" spans="1:15" ht="12.75" customHeight="1" x14ac:dyDescent="0.2">
      <c r="A5" s="6" t="s">
        <v>191</v>
      </c>
      <c r="B5" t="s">
        <v>192</v>
      </c>
      <c r="M5" s="5" t="s">
        <v>193</v>
      </c>
    </row>
    <row r="6" spans="1:15" ht="12.75" customHeight="1" x14ac:dyDescent="0.2">
      <c r="A6" s="6" t="s">
        <v>194</v>
      </c>
      <c r="B6" t="s">
        <v>195</v>
      </c>
      <c r="M6" s="4" t="s">
        <v>196</v>
      </c>
    </row>
    <row r="7" spans="1:15" ht="12.75" customHeight="1" x14ac:dyDescent="0.2">
      <c r="A7" s="6" t="s">
        <v>197</v>
      </c>
      <c r="M7" s="5" t="s">
        <v>198</v>
      </c>
    </row>
    <row r="8" spans="1:15" ht="12.75" customHeight="1" x14ac:dyDescent="0.2">
      <c r="A8" s="6" t="s">
        <v>199</v>
      </c>
      <c r="M8" s="4" t="s">
        <v>200</v>
      </c>
    </row>
    <row r="9" spans="1:15" ht="12.75" customHeight="1" x14ac:dyDescent="0.2">
      <c r="A9" s="6" t="s">
        <v>201</v>
      </c>
      <c r="M9" s="5" t="s">
        <v>202</v>
      </c>
    </row>
    <row r="10" spans="1:15" ht="12.75" customHeight="1" x14ac:dyDescent="0.2">
      <c r="M10" s="4" t="s">
        <v>203</v>
      </c>
    </row>
    <row r="11" spans="1:15" ht="12.75" customHeight="1" x14ac:dyDescent="0.2">
      <c r="M11" s="5" t="s">
        <v>204</v>
      </c>
    </row>
    <row r="12" spans="1:15" ht="12.75" customHeight="1" x14ac:dyDescent="0.2">
      <c r="M12" s="4" t="s">
        <v>205</v>
      </c>
    </row>
    <row r="13" spans="1:15" ht="12.75" customHeight="1" x14ac:dyDescent="0.2">
      <c r="M13" s="5" t="s">
        <v>206</v>
      </c>
    </row>
    <row r="14" spans="1:15" ht="12.75" customHeight="1" x14ac:dyDescent="0.2">
      <c r="M14" s="4" t="s">
        <v>207</v>
      </c>
    </row>
    <row r="15" spans="1:15" ht="12.75" customHeight="1" x14ac:dyDescent="0.2">
      <c r="M15" s="5" t="s">
        <v>208</v>
      </c>
    </row>
    <row r="16" spans="1:15" ht="12.75" customHeight="1" x14ac:dyDescent="0.2">
      <c r="M16" s="4" t="s">
        <v>209</v>
      </c>
    </row>
    <row r="17" spans="13:13" ht="12.75" customHeight="1" x14ac:dyDescent="0.2">
      <c r="M17" s="5" t="s">
        <v>210</v>
      </c>
    </row>
    <row r="18" spans="13:13" ht="12.75" customHeight="1" x14ac:dyDescent="0.2">
      <c r="M18" s="5" t="s">
        <v>211</v>
      </c>
    </row>
    <row r="19" spans="13:13" ht="12.75" customHeight="1" x14ac:dyDescent="0.2">
      <c r="M19" s="4" t="s">
        <v>212</v>
      </c>
    </row>
    <row r="20" spans="13:13" ht="12.75" customHeight="1" x14ac:dyDescent="0.2">
      <c r="M20" s="5" t="s">
        <v>213</v>
      </c>
    </row>
    <row r="21" spans="13:13" ht="12.75" customHeight="1" x14ac:dyDescent="0.2">
      <c r="M21" s="4" t="s">
        <v>214</v>
      </c>
    </row>
    <row r="22" spans="13:13" ht="12.75" customHeight="1" x14ac:dyDescent="0.2">
      <c r="M22" s="5" t="s">
        <v>215</v>
      </c>
    </row>
    <row r="23" spans="13:13" ht="12.75" customHeight="1" x14ac:dyDescent="0.2">
      <c r="M23" s="4" t="s">
        <v>216</v>
      </c>
    </row>
    <row r="24" spans="13:13" ht="12.75" customHeight="1" x14ac:dyDescent="0.2">
      <c r="M24" s="5" t="s">
        <v>217</v>
      </c>
    </row>
    <row r="25" spans="13:13" ht="12.75" customHeight="1" x14ac:dyDescent="0.2">
      <c r="M25" s="4" t="s">
        <v>218</v>
      </c>
    </row>
    <row r="26" spans="13:13" ht="12.75" customHeight="1" x14ac:dyDescent="0.2">
      <c r="M26" s="5" t="s">
        <v>219</v>
      </c>
    </row>
    <row r="27" spans="13:13" ht="12.75" customHeight="1" x14ac:dyDescent="0.2">
      <c r="M27" s="4" t="s">
        <v>220</v>
      </c>
    </row>
    <row r="28" spans="13:13" ht="12.75" customHeight="1" x14ac:dyDescent="0.2">
      <c r="M28" s="5" t="s">
        <v>221</v>
      </c>
    </row>
    <row r="29" spans="13:13" ht="12.75" customHeight="1" x14ac:dyDescent="0.2">
      <c r="M29" s="4" t="s">
        <v>222</v>
      </c>
    </row>
    <row r="30" spans="13:13" ht="12.75" customHeight="1" x14ac:dyDescent="0.2">
      <c r="M30" s="4" t="s">
        <v>223</v>
      </c>
    </row>
    <row r="31" spans="13:13" ht="12.75" customHeight="1" x14ac:dyDescent="0.2">
      <c r="M31" s="5" t="s">
        <v>224</v>
      </c>
    </row>
    <row r="32" spans="13:13" ht="12.75" customHeight="1" x14ac:dyDescent="0.2">
      <c r="M32" s="4" t="s">
        <v>225</v>
      </c>
    </row>
    <row r="33" spans="13:13" ht="12.75" customHeight="1" x14ac:dyDescent="0.2">
      <c r="M33" s="5" t="s">
        <v>226</v>
      </c>
    </row>
    <row r="34" spans="13:13" ht="12.75" customHeight="1" x14ac:dyDescent="0.2">
      <c r="M34" s="4" t="s">
        <v>227</v>
      </c>
    </row>
    <row r="35" spans="13:13" ht="12.75" customHeight="1" x14ac:dyDescent="0.2">
      <c r="M35" s="5" t="s">
        <v>228</v>
      </c>
    </row>
    <row r="36" spans="13:13" ht="12.75" customHeight="1" x14ac:dyDescent="0.2">
      <c r="M36" s="4" t="s">
        <v>229</v>
      </c>
    </row>
    <row r="37" spans="13:13" ht="12.75" customHeight="1" x14ac:dyDescent="0.2">
      <c r="M37" s="5" t="s">
        <v>230</v>
      </c>
    </row>
    <row r="38" spans="13:13" ht="12.75" customHeight="1" x14ac:dyDescent="0.2">
      <c r="M38" s="4" t="s">
        <v>231</v>
      </c>
    </row>
    <row r="39" spans="13:13" ht="12.75" customHeight="1" x14ac:dyDescent="0.2">
      <c r="M39" s="5" t="s">
        <v>232</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2F8411-93EC-4201-A614-F2C25C7AFA34}">
  <ds:schemaRefs>
    <ds:schemaRef ds:uri="http://purl.org/dc/elements/1.1/"/>
    <ds:schemaRef ds:uri="http://purl.org/dc/terms/"/>
    <ds:schemaRef ds:uri="http://schemas.microsoft.com/office/2006/metadata/properties"/>
    <ds:schemaRef ds:uri="http://schemas.microsoft.com/office/2006/documentManagement/types"/>
    <ds:schemaRef ds:uri="ebbe2ae9-b99b-4b4b-9758-66dcedcafc90"/>
    <ds:schemaRef ds:uri="http://purl.org/dc/dcmitype/"/>
    <ds:schemaRef ds:uri="http://schemas.openxmlformats.org/package/2006/metadata/core-properties"/>
    <ds:schemaRef ds:uri="http://www.w3.org/XML/1998/namespace"/>
    <ds:schemaRef ds:uri="http://schemas.microsoft.com/office/infopath/2007/PartnerControls"/>
    <ds:schemaRef ds:uri="6794ed42-5c3c-4a5b-8c3c-967493b268f0"/>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Avance PAS _III Trim</vt:lpstr>
      <vt:lpstr>Convenciones</vt:lpstr>
      <vt:lpstr>Hoja1</vt:lpstr>
      <vt:lpstr>Categorías</vt:lpstr>
      <vt:lpstr>Convenciones!Área_de_impresión</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PLANEACION</cp:lastModifiedBy>
  <cp:revision/>
  <dcterms:created xsi:type="dcterms:W3CDTF">2008-08-05T17:06:18Z</dcterms:created>
  <dcterms:modified xsi:type="dcterms:W3CDTF">2023-02-01T16:55:20Z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