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\Documents\INFOTEP, LA GUAJIRA_PC\PROCESO DE PLANEACION\PUBLICABLES\2022\"/>
    </mc:Choice>
  </mc:AlternateContent>
  <bookViews>
    <workbookView xWindow="-120" yWindow="-120" windowWidth="20730" windowHeight="11160" tabRatio="776"/>
  </bookViews>
  <sheets>
    <sheet name="BIENESTAR" sheetId="5" r:id="rId1"/>
    <sheet name="CAPACITACIÓN " sheetId="8" r:id="rId2"/>
    <sheet name="INVESTIGACIÓN" sheetId="9" r:id="rId3"/>
    <sheet name="PROY SOCIAL" sheetId="11" r:id="rId4"/>
    <sheet name="MEJORAMIENTO" sheetId="10" r:id="rId5"/>
  </sheets>
  <definedNames>
    <definedName name="Buscar" localSheetId="4">#REF!</definedName>
    <definedName name="Buscar">#REF!</definedName>
    <definedName name="capa" localSheetId="4">#REF!</definedName>
    <definedName name="capa">#REF!</definedName>
    <definedName name="ficha" localSheetId="4">#REF!</definedName>
    <definedName name="ficha">#REF!</definedName>
    <definedName name="inf" localSheetId="4">#REF!</definedName>
    <definedName name="inf">#REF!</definedName>
    <definedName name="mas" localSheetId="4">#REF!</definedName>
    <definedName name="mas">#REF!</definedName>
    <definedName name="OTRO" localSheetId="4">#REF!</definedName>
    <definedName name="OTR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E16" i="11"/>
  <c r="E11" i="11"/>
  <c r="E9" i="11" s="1"/>
  <c r="E8" i="11" l="1"/>
  <c r="D38" i="10"/>
  <c r="D14" i="10"/>
  <c r="D9" i="10"/>
  <c r="D8" i="10" l="1"/>
  <c r="E14" i="9"/>
  <c r="E9" i="9"/>
  <c r="E8" i="9" s="1"/>
  <c r="E27" i="8" l="1"/>
  <c r="E23" i="8"/>
  <c r="E13" i="8"/>
  <c r="E10" i="8"/>
  <c r="E9" i="8" l="1"/>
  <c r="E22" i="8"/>
  <c r="E8" i="8" l="1"/>
  <c r="E19" i="5"/>
  <c r="E9" i="5" l="1"/>
</calcChain>
</file>

<file path=xl/sharedStrings.xml><?xml version="1.0" encoding="utf-8"?>
<sst xmlns="http://schemas.openxmlformats.org/spreadsheetml/2006/main" count="146" uniqueCount="119">
  <si>
    <t>FORTALECIMIENTO DEL BIENESTAR INSTITUCIONAL DEL INFOTEP  SAN JUAN DEL CESAR</t>
  </si>
  <si>
    <t>SERVICIO DE APOYO PARA LA PERMANENCIA A LA EDUCACIÓN SUPERIOR O TERCIARIA</t>
  </si>
  <si>
    <t xml:space="preserve">Organizar y ejecutar actividades orientadas al programa de permanencia con calidad </t>
  </si>
  <si>
    <t xml:space="preserve">Desarrollar tutorias y acompañamiento a estudiantes </t>
  </si>
  <si>
    <t xml:space="preserve">Realizar jornadas de vida saludable para la población institucional </t>
  </si>
  <si>
    <t xml:space="preserve">Fortalecer las Actividades deportivas, expresiones artísticas y culturales </t>
  </si>
  <si>
    <t>Promover los grupos de teatros, deportes, tambora y danza</t>
  </si>
  <si>
    <t xml:space="preserve">Preparar las jornadas de ingreso e inducción con los estudiantes </t>
  </si>
  <si>
    <t xml:space="preserve">Atender a estudiantes y docentes es los servicios psicológicos </t>
  </si>
  <si>
    <t xml:space="preserve">Brindar asesoría, acompañamiento y seguimiento a estudiantes en atención psicológica </t>
  </si>
  <si>
    <t>SERVICIO DE MEJORAMIENTO DE LA CALIDAD DE LA EDUCACIÓN PARA EL TRABAJO Y EL DESARROLLO HUMANO</t>
  </si>
  <si>
    <t xml:space="preserve">Realizar eventos de integración, esparcimiento e incentivos entre el personal Estudiantil </t>
  </si>
  <si>
    <t>Desarrollar actividades de incentivos y estímulos a docentes y administrativos</t>
  </si>
  <si>
    <t>2202-0700-11-0-2202006</t>
  </si>
  <si>
    <t>2202-0700-11-0-2202011</t>
  </si>
  <si>
    <t>2202-0700-11</t>
  </si>
  <si>
    <t>Desarrollar actividades recreativas, culturales y de esparcimiento a docentes y administrativos</t>
  </si>
  <si>
    <t>2202-0700-10</t>
  </si>
  <si>
    <t>CAPACITACIÓN EN ÁREAS DE FORMACIÓN Y COMPETENCIA PROFESIONALES A DOCENTES Y ADMINISTRATIVOS DEL INFOTEP  SAN JUAN DEL CESAR</t>
  </si>
  <si>
    <t>2202-0700-10-0-2202014</t>
  </si>
  <si>
    <t>SERVICIO DE ASISTENCIA TÉCNICA EN CALIDAD DE LA EDUCACIÓN SUPERIOR O TERCIARA</t>
  </si>
  <si>
    <t>Capacitar a Docentes en competencias con calidad academica</t>
  </si>
  <si>
    <t>Formar a administrativos en competencias que fortalezcan sus conocimientos</t>
  </si>
  <si>
    <t>2202-0700-10-0-2202022</t>
  </si>
  <si>
    <t>SERVICIO DE FORTALECIMIENTO A LAS CAPACIDADES DE LOS DOCENTES DE EDUCACIÓN SUPERIOR O TERCIARIA</t>
  </si>
  <si>
    <t>Apoyar a docentes en Formación Postgrado</t>
  </si>
  <si>
    <t>Apoyar a personal Administrativos en Formación Postgrado</t>
  </si>
  <si>
    <t>2202-0700-9</t>
  </si>
  <si>
    <t>FORTALECIMIENTO DE LA CULTURA INVESTIGATIVA EN EL INFOTEP SAN JUAN DEL CESAR</t>
  </si>
  <si>
    <t>2202-0700-9-0-2202021</t>
  </si>
  <si>
    <t>SERVICIO DE INNOVACIÓN PEDAGÓGICA EN LA EDUCACIÓN TERCIARIA O SUPERIOR</t>
  </si>
  <si>
    <t xml:space="preserve">Realizar capacitaciones dirigida a los Semilleros de Investigación </t>
  </si>
  <si>
    <t xml:space="preserve">Desarrollar eventos de formación destinados a grupos de investigación </t>
  </si>
  <si>
    <t>Desarrollo de productos investigativos para fortalecer el centro de investigación</t>
  </si>
  <si>
    <t>Promover actividades de gestión para alianzas e integración con las instituciones y redes a nivel nacional e internacional</t>
  </si>
  <si>
    <t>2202-0700-9-0-2202035</t>
  </si>
  <si>
    <t>DOCUMENTOS DE INVESTIGACIÓN APLICADA</t>
  </si>
  <si>
    <t xml:space="preserve">Desarrollar encuentro de Investigadores Nacional e Internacional </t>
  </si>
  <si>
    <t xml:space="preserve">Participar en evento de Investigación Departamental, Nacional e Internacional </t>
  </si>
  <si>
    <t xml:space="preserve">Realizar la Jornada de Investigación </t>
  </si>
  <si>
    <t xml:space="preserve">Elaborar la edición de la revista prospectiva </t>
  </si>
  <si>
    <t xml:space="preserve">Desarrollar convocatorias para proyectos de investigación </t>
  </si>
  <si>
    <t xml:space="preserve">Apoyar a investigadores (Semilleros) para el desarrollo de las investigaciones </t>
  </si>
  <si>
    <t>2202-0700-8</t>
  </si>
  <si>
    <t>MEJORAMIENTO DE LOS ESPACIOS FORMATIVOS Y TEORICO-PRACTICOS EN EL INFOTEP   SAN JUAN DEL CESAR</t>
  </si>
  <si>
    <t>2202-0700-8-0-2202025</t>
  </si>
  <si>
    <t>SEDES DE INSTITUCIONES DE EDUCACIÓN SUPERIOR O TERCIARIA CONSTRUIDAS</t>
  </si>
  <si>
    <r>
      <t xml:space="preserve">Adecuación, Remodelación y Mantenimiento de las Instalaciones </t>
    </r>
    <r>
      <rPr>
        <i/>
        <sz val="11"/>
        <color theme="1"/>
        <rFont val="Calibri"/>
        <family val="2"/>
        <scheme val="minor"/>
      </rPr>
      <t>(ADICIONAL)</t>
    </r>
  </si>
  <si>
    <t>Mantenimiento preventivo y correctivo al sistema de automatización de aulas incluye automatización aires acondicionados y enroladora de targetas de automatización</t>
  </si>
  <si>
    <t xml:space="preserve">2 SEM </t>
  </si>
  <si>
    <t>Consultoria</t>
  </si>
  <si>
    <t>2202-0700-8-0-2202028</t>
  </si>
  <si>
    <t>SEDES DE INSTITUCIONES DE EDUCACIÓN SUPERIOR FORTALECIDAS</t>
  </si>
  <si>
    <t>Mantenimiento y Calibración de equipos de Laboratorios</t>
  </si>
  <si>
    <t>Mantenimiento de los laboratorios moviles -incluye portatil</t>
  </si>
  <si>
    <t>Mantenimiento de equipos de computos, Impresoras, Fotocopiadoras</t>
  </si>
  <si>
    <t>Mantenimiento de UPS, video proyectos, tableros digitales</t>
  </si>
  <si>
    <t>Mantenimiento de equipos de mobiliarios</t>
  </si>
  <si>
    <t xml:space="preserve">Mantenimiento del control de acceso </t>
  </si>
  <si>
    <t>Mantenimeinto sistema integrado de camaras de seguridad</t>
  </si>
  <si>
    <t>Mantenimiento de cableado estructurado</t>
  </si>
  <si>
    <t>Mantenimiento de extintores</t>
  </si>
  <si>
    <t>Mantenimiento a la estación de bombeo</t>
  </si>
  <si>
    <t>Mantenimiento y limpieza de tanques y albercas</t>
  </si>
  <si>
    <t>Mantenimiento y limpiesa de unidades sanitarias</t>
  </si>
  <si>
    <t>Manejo y control de plaga -  Actividades Paisajismos y Conexos (Incluye limpieza y desinfección del area archivo)</t>
  </si>
  <si>
    <t>Mantenimineto de red telefonica</t>
  </si>
  <si>
    <t xml:space="preserve">Mantenimiento preventivo y correctivo de equipos de refrigeración </t>
  </si>
  <si>
    <t>Mantenimiento y actualización de software administrativos</t>
  </si>
  <si>
    <t>Actualización Licenciamiento de UTM Sophos (año)</t>
  </si>
  <si>
    <t xml:space="preserve">Reemplazo de enlaces de fibra optica </t>
  </si>
  <si>
    <t>Licenciamiento de paquete ofimático</t>
  </si>
  <si>
    <t>Renovación IPV6</t>
  </si>
  <si>
    <t>Adecuación y regulación del sistema electrico para los bloques 2, 7 y 8</t>
  </si>
  <si>
    <t xml:space="preserve">Contrucción del area de Bienestar </t>
  </si>
  <si>
    <t>Mantenimiento de Planta Electrica</t>
  </si>
  <si>
    <t>2202-0700-8-0-2202029</t>
  </si>
  <si>
    <t>SERVICIO DE ACONDICIONAMIENTO DE AMBIENTES DE APRENDIZAJE</t>
  </si>
  <si>
    <t>Adquisición de Smart Computy y canal dedicado</t>
  </si>
  <si>
    <t>Dotación de equipos de mobiliario, enseres, equipos de computos y tecnologicos, equipos de refrigeracion, materiales y demas elementos de oficina - Dotación de equipos de computo y Tecnologicos</t>
  </si>
  <si>
    <t>Dotación de articulos de seguridad y salud en el trabajo</t>
  </si>
  <si>
    <t>Suministro de equipos, elementos e insumos para laboratorios y planta piloto</t>
  </si>
  <si>
    <t>Instación de acometida SPT y UPS y equipos activos de red</t>
  </si>
  <si>
    <t>Adquisición de software academicos y administrativos</t>
  </si>
  <si>
    <t>Dotación del Laboratorio de Mineralogia</t>
  </si>
  <si>
    <t>Dotación del Laboratorio de Petrografia</t>
  </si>
  <si>
    <t>Dotación de material de consulta institucional - LEGIS - BIBLIOGRAFICO</t>
  </si>
  <si>
    <t xml:space="preserve">Dotacion de elementos para manejo y tratamiento ambiental - PIGA </t>
  </si>
  <si>
    <t>Suministro e Instalación de la Estación Meteorologica - Programa Ambiental</t>
  </si>
  <si>
    <t>Implementación de Inteligencia artificial Chat Boot</t>
  </si>
  <si>
    <t>ADICIONALES</t>
  </si>
  <si>
    <t>Adquisición de equipos, elementos e insumos para archivo central</t>
  </si>
  <si>
    <t>Sistema de seguridad para el laboratorio de geologia</t>
  </si>
  <si>
    <t>Implementación del sistema para el control de asistencia biometrico</t>
  </si>
  <si>
    <t>2202-0700-7</t>
  </si>
  <si>
    <t>FORTALECIMIENTO DE LA PROYECCION SOCIAL DEL INFOTEP  SAN JUAN DEL CESAR</t>
  </si>
  <si>
    <t>2202-0700-7-0-2202013</t>
  </si>
  <si>
    <t>SERVICIO DE ARTICULACIÓN ENTRE LA EDUCACIÓN SUPERIOR O TERCIARIA Y EL SECTOR PRODUCTIVO.</t>
  </si>
  <si>
    <t>Realizar ferias y eventos de capacitacion en Emprendimiento</t>
  </si>
  <si>
    <t>Realizar Seminarios, Diplomados, Talleres y Educacion Continuada</t>
  </si>
  <si>
    <t>Para estudiantes y comunidad en general</t>
  </si>
  <si>
    <t>Encuentro de Egresados</t>
  </si>
  <si>
    <t>Organizar y desarrollar foros sobre problematicas relevantes en el entorno</t>
  </si>
  <si>
    <t>Talleres sobre necesidades sociales con el sector productivo</t>
  </si>
  <si>
    <t>2202-0700-7-0-2202024</t>
  </si>
  <si>
    <t>SERVICIO DE DIVULGACIÓN PARA LA EDUCACIÓN SUPERIOR O TERCIARIA</t>
  </si>
  <si>
    <t>Desarrollar acciones de divulgación a la comunidad y sectores externos de las actividades a desarrollar</t>
  </si>
  <si>
    <t>Promoción y publicación de los eventos organizados por la institución hacia la ciudadania</t>
  </si>
  <si>
    <t>Desarrollar Proyectos Sociales con la participación de la Comunidad</t>
  </si>
  <si>
    <t>Realizar actividades de fomento de iniciativas e ideas empresariales entre las comunidades</t>
  </si>
  <si>
    <t>Desarrollar Talleres de Extension con la Comunidad</t>
  </si>
  <si>
    <t>NOMBRE DEL PROYECTO:</t>
  </si>
  <si>
    <t>CODIGO BPIN:</t>
  </si>
  <si>
    <t>VIGENCIA:</t>
  </si>
  <si>
    <t>RECURSOS ASIGNADOS:</t>
  </si>
  <si>
    <t>APORTES DE LA NACIÓN</t>
  </si>
  <si>
    <t>FUENTE DE FINANCIACIÓN:</t>
  </si>
  <si>
    <t>FUENTE DE FINANCIECIÓN:</t>
  </si>
  <si>
    <t>APORTES DE LA NACIÓN - RECURSOS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</si>
</sst>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41" formatCode="_-* #,##0_-;\-* #,##0_-;_-* &quot;-&quot;_-;_-@_-"/>
    <numFmt numFmtId="43" formatCode="_-* #,##0.00_-;\-* #,##0.00_-;_-* &quot;-&quot;??_-;_-@_-"/>
    <numFmt numFmtId="165" formatCode="_-* #,##0_-;\-* #,##0_-;_-* &quot;-&quot;??_-;_-@_-"/>
    <numFmt numFmtId="166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  <font>
      <sz val="8"/>
      <color rgb="FFFF0000"/>
      <name val="Bahnschrift Light SemiCondensed"/>
      <family val="2"/>
    </font>
    <font>
      <sz val="8"/>
      <color theme="1"/>
      <name val="Bahnschrift Light SemiCondensed"/>
      <family val="2"/>
    </font>
    <font>
      <sz val="8"/>
      <color theme="1" tint="4.9989318521683403E-2"/>
      <name val="Bahnschrift Light SemiCondensed"/>
      <family val="2"/>
    </font>
    <font>
      <b/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 tint="4.9989318521683403E-2"/>
      <name val="Calibri"/>
      <family val="2"/>
      <scheme val="minor"/>
    </font>
    <font>
      <i/>
      <sz val="9"/>
      <color theme="1" tint="4.9989318521683403E-2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rgb="FF0070C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8" tint="-0.249977111117893"/>
      <name val="Calibri"/>
      <family val="2"/>
      <scheme val="minor"/>
    </font>
    <font>
      <i/>
      <sz val="10"/>
      <color rgb="FFFFC000"/>
      <name val="Calibri"/>
      <family val="2"/>
      <scheme val="minor"/>
    </font>
    <font>
      <i/>
      <sz val="10"/>
      <color rgb="FF00B05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41" fontId="0" fillId="0" borderId="0" xfId="0" applyNumberFormat="1"/>
    <xf numFmtId="0" fontId="6" fillId="3" borderId="0" xfId="0" applyFont="1" applyFill="1"/>
    <xf numFmtId="41" fontId="2" fillId="3" borderId="0" xfId="0" applyNumberFormat="1" applyFont="1" applyFill="1"/>
    <xf numFmtId="9" fontId="0" fillId="0" borderId="0" xfId="2" applyFont="1" applyFill="1"/>
    <xf numFmtId="0" fontId="0" fillId="0" borderId="0" xfId="0" applyFill="1"/>
    <xf numFmtId="0" fontId="0" fillId="4" borderId="0" xfId="0" applyFill="1"/>
    <xf numFmtId="0" fontId="0" fillId="5" borderId="0" xfId="0" applyFill="1"/>
    <xf numFmtId="165" fontId="0" fillId="5" borderId="0" xfId="3" applyNumberFormat="1" applyFont="1" applyFill="1"/>
    <xf numFmtId="0" fontId="8" fillId="3" borderId="0" xfId="0" applyFont="1" applyFill="1"/>
    <xf numFmtId="0" fontId="7" fillId="4" borderId="0" xfId="0" applyFont="1" applyFill="1"/>
    <xf numFmtId="0" fontId="0" fillId="6" borderId="0" xfId="0" applyFill="1"/>
    <xf numFmtId="41" fontId="0" fillId="0" borderId="0" xfId="1" applyFont="1"/>
    <xf numFmtId="0" fontId="7" fillId="0" borderId="0" xfId="0" applyFont="1"/>
    <xf numFmtId="165" fontId="2" fillId="3" borderId="0" xfId="3" applyNumberFormat="1" applyFont="1" applyFill="1"/>
    <xf numFmtId="165" fontId="3" fillId="4" borderId="0" xfId="3" applyNumberFormat="1" applyFont="1" applyFill="1"/>
    <xf numFmtId="0" fontId="10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1" fontId="2" fillId="3" borderId="0" xfId="1" applyFont="1" applyFill="1"/>
    <xf numFmtId="41" fontId="2" fillId="0" borderId="0" xfId="1" applyFont="1" applyFill="1"/>
    <xf numFmtId="0" fontId="7" fillId="7" borderId="0" xfId="0" applyFont="1" applyFill="1"/>
    <xf numFmtId="0" fontId="0" fillId="7" borderId="0" xfId="0" applyFill="1"/>
    <xf numFmtId="41" fontId="3" fillId="0" borderId="0" xfId="1" applyFont="1" applyFill="1"/>
    <xf numFmtId="41" fontId="13" fillId="7" borderId="0" xfId="1" applyFont="1" applyFill="1"/>
    <xf numFmtId="0" fontId="0" fillId="2" borderId="0" xfId="0" applyFill="1"/>
    <xf numFmtId="41" fontId="0" fillId="0" borderId="0" xfId="1" applyFont="1" applyFill="1"/>
    <xf numFmtId="41" fontId="14" fillId="2" borderId="0" xfId="1" applyFont="1" applyFill="1"/>
    <xf numFmtId="165" fontId="5" fillId="0" borderId="0" xfId="3" applyNumberFormat="1" applyFont="1"/>
    <xf numFmtId="0" fontId="15" fillId="0" borderId="0" xfId="0" applyFont="1" applyFill="1" applyAlignment="1">
      <alignment horizontal="right"/>
    </xf>
    <xf numFmtId="41" fontId="17" fillId="0" borderId="0" xfId="1" applyFont="1" applyFill="1"/>
    <xf numFmtId="41" fontId="17" fillId="0" borderId="0" xfId="1" applyFont="1" applyFill="1" applyAlignment="1">
      <alignment vertical="center"/>
    </xf>
    <xf numFmtId="0" fontId="5" fillId="0" borderId="0" xfId="0" applyFont="1" applyAlignment="1">
      <alignment horizontal="right"/>
    </xf>
    <xf numFmtId="165" fontId="0" fillId="0" borderId="0" xfId="3" applyNumberFormat="1" applyFont="1"/>
    <xf numFmtId="41" fontId="2" fillId="0" borderId="0" xfId="0" applyNumberFormat="1" applyFont="1" applyFill="1"/>
    <xf numFmtId="0" fontId="2" fillId="3" borderId="0" xfId="0" applyFont="1" applyFill="1"/>
    <xf numFmtId="0" fontId="3" fillId="4" borderId="0" xfId="0" applyFont="1" applyFill="1"/>
    <xf numFmtId="41" fontId="18" fillId="4" borderId="0" xfId="1" applyFont="1" applyFill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4" fillId="2" borderId="0" xfId="0" applyFont="1" applyFill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41" fontId="18" fillId="4" borderId="0" xfId="0" applyNumberFormat="1" applyFont="1" applyFill="1"/>
    <xf numFmtId="0" fontId="23" fillId="0" borderId="0" xfId="0" applyFont="1" applyAlignment="1">
      <alignment horizontal="right"/>
    </xf>
    <xf numFmtId="165" fontId="14" fillId="0" borderId="0" xfId="3" applyNumberFormat="1" applyFont="1"/>
    <xf numFmtId="0" fontId="3" fillId="8" borderId="0" xfId="0" applyFont="1" applyFill="1"/>
    <xf numFmtId="0" fontId="0" fillId="8" borderId="0" xfId="0" applyFill="1"/>
    <xf numFmtId="0" fontId="24" fillId="3" borderId="0" xfId="0" applyFont="1" applyFill="1"/>
    <xf numFmtId="0" fontId="4" fillId="6" borderId="0" xfId="0" applyFont="1" applyFill="1" applyAlignment="1">
      <alignment horizontal="right"/>
    </xf>
    <xf numFmtId="41" fontId="0" fillId="6" borderId="0" xfId="1" applyFont="1" applyFill="1"/>
    <xf numFmtId="41" fontId="14" fillId="6" borderId="0" xfId="1" applyFont="1" applyFill="1"/>
    <xf numFmtId="0" fontId="15" fillId="6" borderId="0" xfId="0" applyFont="1" applyFill="1" applyAlignment="1">
      <alignment horizontal="right"/>
    </xf>
    <xf numFmtId="41" fontId="17" fillId="0" borderId="0" xfId="1" applyFont="1" applyFill="1" applyAlignment="1">
      <alignment horizontal="center" vertical="center"/>
    </xf>
    <xf numFmtId="0" fontId="25" fillId="2" borderId="4" xfId="0" applyFont="1" applyFill="1" applyBorder="1"/>
    <xf numFmtId="41" fontId="13" fillId="4" borderId="0" xfId="1" applyFont="1" applyFill="1"/>
    <xf numFmtId="0" fontId="15" fillId="2" borderId="0" xfId="0" applyFont="1" applyFill="1" applyAlignment="1">
      <alignment horizontal="right"/>
    </xf>
    <xf numFmtId="165" fontId="5" fillId="2" borderId="0" xfId="3" applyNumberFormat="1" applyFont="1" applyFill="1"/>
    <xf numFmtId="165" fontId="16" fillId="2" borderId="0" xfId="3" applyNumberFormat="1" applyFont="1" applyFill="1"/>
    <xf numFmtId="41" fontId="16" fillId="2" borderId="0" xfId="1" applyFont="1" applyFill="1"/>
    <xf numFmtId="0" fontId="3" fillId="0" borderId="4" xfId="0" applyFont="1" applyBorder="1" applyAlignment="1">
      <alignment horizontal="left"/>
    </xf>
    <xf numFmtId="6" fontId="3" fillId="0" borderId="4" xfId="0" applyNumberFormat="1" applyFont="1" applyBorder="1" applyAlignment="1">
      <alignment horizontal="left"/>
    </xf>
    <xf numFmtId="165" fontId="0" fillId="2" borderId="0" xfId="3" applyNumberFormat="1" applyFont="1" applyFill="1"/>
    <xf numFmtId="165" fontId="0" fillId="6" borderId="0" xfId="3" applyNumberFormat="1" applyFont="1" applyFill="1"/>
    <xf numFmtId="0" fontId="14" fillId="6" borderId="0" xfId="0" applyFont="1" applyFill="1"/>
    <xf numFmtId="165" fontId="14" fillId="6" borderId="0" xfId="3" applyNumberFormat="1" applyFont="1" applyFill="1" applyAlignment="1">
      <alignment horizontal="left" vertical="center"/>
    </xf>
    <xf numFmtId="165" fontId="0" fillId="6" borderId="0" xfId="3" applyNumberFormat="1" applyFont="1" applyFill="1" applyAlignment="1">
      <alignment horizontal="left"/>
    </xf>
    <xf numFmtId="165" fontId="14" fillId="6" borderId="0" xfId="3" applyNumberFormat="1" applyFont="1" applyFill="1" applyAlignment="1">
      <alignment horizontal="left"/>
    </xf>
    <xf numFmtId="165" fontId="14" fillId="6" borderId="0" xfId="3" applyNumberFormat="1" applyFont="1" applyFill="1"/>
  </cellXfs>
  <cellStyles count="7">
    <cellStyle name="Millares" xfId="3" builtinId="3"/>
    <cellStyle name="Millares [0]" xfId="1" builtinId="6"/>
    <cellStyle name="Millares 2" xfId="6"/>
    <cellStyle name="Millares 3" xfId="4"/>
    <cellStyle name="Normal" xfId="0" builtinId="0"/>
    <cellStyle name="Normal 3" xfId="5"/>
    <cellStyle name="Porcentaje" xfId="2" builtinId="5"/>
  </cellStyles>
  <dxfs count="0"/>
  <tableStyles count="0" defaultTableStyle="TableStyleMedium2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showGridLines="0" tabSelected="1" zoomScale="120" zoomScaleNormal="120" workbookViewId="0">
      <selection activeCell="H7" sqref="H7"/>
    </sheetView>
  </sheetViews>
  <sheetFormatPr baseColWidth="10" defaultRowHeight="15" x14ac:dyDescent="0.25"/>
  <cols>
    <col min="1" max="1" width="1.7109375" customWidth="1"/>
    <col min="2" max="2" width="27" customWidth="1"/>
    <col min="3" max="3" width="82" customWidth="1"/>
    <col min="4" max="4" width="0.85546875" customWidth="1"/>
    <col min="5" max="5" width="13.42578125" bestFit="1" customWidth="1"/>
    <col min="6" max="6" width="1.5703125" customWidth="1"/>
  </cols>
  <sheetData>
    <row r="2" spans="2:6" x14ac:dyDescent="0.25">
      <c r="B2" s="57" t="s">
        <v>111</v>
      </c>
      <c r="C2" s="63" t="s">
        <v>0</v>
      </c>
      <c r="D2" s="63"/>
      <c r="E2" s="63"/>
    </row>
    <row r="3" spans="2:6" ht="15.75" customHeight="1" x14ac:dyDescent="0.25">
      <c r="B3" s="57" t="s">
        <v>112</v>
      </c>
      <c r="C3" s="63"/>
      <c r="D3" s="63"/>
      <c r="E3" s="63"/>
    </row>
    <row r="4" spans="2:6" x14ac:dyDescent="0.25">
      <c r="B4" s="57" t="s">
        <v>113</v>
      </c>
      <c r="C4" s="63">
        <v>2022</v>
      </c>
      <c r="D4" s="63"/>
      <c r="E4" s="63"/>
    </row>
    <row r="5" spans="2:6" x14ac:dyDescent="0.25">
      <c r="B5" s="57" t="s">
        <v>114</v>
      </c>
      <c r="C5" s="64">
        <v>238000000</v>
      </c>
      <c r="D5" s="63"/>
      <c r="E5" s="63"/>
    </row>
    <row r="6" spans="2:6" x14ac:dyDescent="0.25">
      <c r="B6" s="57" t="s">
        <v>117</v>
      </c>
      <c r="C6" s="63" t="s">
        <v>115</v>
      </c>
      <c r="D6" s="63"/>
      <c r="E6" s="63"/>
    </row>
    <row r="8" spans="2:6" ht="3" customHeight="1" x14ac:dyDescent="0.25"/>
    <row r="9" spans="2:6" x14ac:dyDescent="0.25">
      <c r="B9" s="9" t="s">
        <v>15</v>
      </c>
      <c r="C9" s="2" t="s">
        <v>0</v>
      </c>
      <c r="E9" s="14">
        <f>E10+E19</f>
        <v>238000000</v>
      </c>
    </row>
    <row r="10" spans="2:6" x14ac:dyDescent="0.25">
      <c r="B10" s="10" t="s">
        <v>13</v>
      </c>
      <c r="C10" s="6" t="s">
        <v>1</v>
      </c>
      <c r="D10" s="4"/>
      <c r="E10" s="15">
        <f>E11+E12+E13+E14+E15+E16+E17+E18</f>
        <v>197000000</v>
      </c>
      <c r="F10" s="5"/>
    </row>
    <row r="11" spans="2:6" x14ac:dyDescent="0.25">
      <c r="C11" s="7" t="s">
        <v>2</v>
      </c>
      <c r="D11" s="5"/>
      <c r="E11" s="8">
        <v>59000000</v>
      </c>
      <c r="F11" s="5"/>
    </row>
    <row r="12" spans="2:6" x14ac:dyDescent="0.25">
      <c r="C12" s="7" t="s">
        <v>3</v>
      </c>
      <c r="D12" s="5"/>
      <c r="E12" s="8">
        <v>9200000</v>
      </c>
      <c r="F12" s="5"/>
    </row>
    <row r="13" spans="2:6" x14ac:dyDescent="0.25">
      <c r="C13" s="7" t="s">
        <v>4</v>
      </c>
      <c r="D13" s="5"/>
      <c r="E13" s="8">
        <v>22200000</v>
      </c>
      <c r="F13" s="5"/>
    </row>
    <row r="14" spans="2:6" x14ac:dyDescent="0.25">
      <c r="C14" s="7" t="s">
        <v>5</v>
      </c>
      <c r="D14" s="5"/>
      <c r="E14" s="8">
        <v>30000000</v>
      </c>
      <c r="F14" s="5"/>
    </row>
    <row r="15" spans="2:6" x14ac:dyDescent="0.25">
      <c r="C15" s="7" t="s">
        <v>6</v>
      </c>
      <c r="D15" s="5"/>
      <c r="E15" s="8">
        <v>30000000</v>
      </c>
      <c r="F15" s="5"/>
    </row>
    <row r="16" spans="2:6" x14ac:dyDescent="0.25">
      <c r="C16" s="7" t="s">
        <v>7</v>
      </c>
      <c r="D16" s="5"/>
      <c r="E16" s="8">
        <v>15000000</v>
      </c>
      <c r="F16" s="5"/>
    </row>
    <row r="17" spans="2:6" x14ac:dyDescent="0.25">
      <c r="C17" s="7" t="s">
        <v>8</v>
      </c>
      <c r="D17" s="5"/>
      <c r="E17" s="8">
        <v>28600000</v>
      </c>
      <c r="F17" s="5"/>
    </row>
    <row r="18" spans="2:6" x14ac:dyDescent="0.25">
      <c r="C18" s="7" t="s">
        <v>9</v>
      </c>
      <c r="D18" s="5"/>
      <c r="E18" s="8">
        <v>3000000</v>
      </c>
      <c r="F18" s="5"/>
    </row>
    <row r="19" spans="2:6" x14ac:dyDescent="0.25">
      <c r="B19" s="10" t="s">
        <v>14</v>
      </c>
      <c r="C19" s="6" t="s">
        <v>10</v>
      </c>
      <c r="D19" s="4"/>
      <c r="E19" s="15">
        <f>E20+E21+E22</f>
        <v>41000000</v>
      </c>
      <c r="F19" s="5"/>
    </row>
    <row r="20" spans="2:6" x14ac:dyDescent="0.25">
      <c r="C20" s="7" t="s">
        <v>11</v>
      </c>
      <c r="D20" s="5"/>
      <c r="E20" s="8">
        <v>10000000</v>
      </c>
      <c r="F20" s="5"/>
    </row>
    <row r="21" spans="2:6" x14ac:dyDescent="0.25">
      <c r="C21" s="7" t="s">
        <v>16</v>
      </c>
      <c r="D21" s="5"/>
      <c r="E21" s="8">
        <v>18000000</v>
      </c>
      <c r="F21" s="5"/>
    </row>
    <row r="22" spans="2:6" x14ac:dyDescent="0.25">
      <c r="C22" s="7" t="s">
        <v>12</v>
      </c>
      <c r="E22" s="8">
        <v>13000000</v>
      </c>
    </row>
    <row r="23" spans="2:6" x14ac:dyDescent="0.25">
      <c r="D23" s="1"/>
    </row>
  </sheetData>
  <mergeCells count="5">
    <mergeCell ref="C6:E6"/>
    <mergeCell ref="C2:E2"/>
    <mergeCell ref="C3:E3"/>
    <mergeCell ref="C4:E4"/>
    <mergeCell ref="C5:E5"/>
  </mergeCells>
  <pageMargins left="0.31496062992125984" right="0.31496062992125984" top="0.74803149606299213" bottom="0.74803149606299213" header="0.31496062992125984" footer="0.31496062992125984"/>
  <pageSetup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J31"/>
  <sheetViews>
    <sheetView showGridLines="0" zoomScale="120" zoomScaleNormal="120" workbookViewId="0">
      <selection activeCell="C31" sqref="C31"/>
    </sheetView>
  </sheetViews>
  <sheetFormatPr baseColWidth="10" defaultRowHeight="15" x14ac:dyDescent="0.25"/>
  <cols>
    <col min="1" max="1" width="1" customWidth="1"/>
    <col min="2" max="2" width="26.85546875" customWidth="1"/>
    <col min="3" max="3" width="89.85546875" customWidth="1"/>
    <col min="4" max="4" width="1" customWidth="1"/>
    <col min="5" max="5" width="16" customWidth="1"/>
    <col min="6" max="9" width="14.85546875" customWidth="1"/>
    <col min="10" max="374" width="2.7109375" customWidth="1"/>
  </cols>
  <sheetData>
    <row r="2" spans="2:374" x14ac:dyDescent="0.25">
      <c r="B2" s="57" t="s">
        <v>111</v>
      </c>
      <c r="C2" s="63" t="s">
        <v>18</v>
      </c>
      <c r="D2" s="63"/>
      <c r="E2" s="63"/>
    </row>
    <row r="3" spans="2:374" x14ac:dyDescent="0.25">
      <c r="B3" s="57" t="s">
        <v>112</v>
      </c>
      <c r="C3" s="63"/>
      <c r="D3" s="63"/>
      <c r="E3" s="63"/>
    </row>
    <row r="4" spans="2:374" x14ac:dyDescent="0.25">
      <c r="B4" s="57" t="s">
        <v>113</v>
      </c>
      <c r="C4" s="63">
        <v>2022</v>
      </c>
      <c r="D4" s="63"/>
      <c r="E4" s="63"/>
    </row>
    <row r="5" spans="2:374" x14ac:dyDescent="0.25">
      <c r="B5" s="57" t="s">
        <v>114</v>
      </c>
      <c r="C5" s="64">
        <v>213039992</v>
      </c>
      <c r="D5" s="63"/>
      <c r="E5" s="63"/>
    </row>
    <row r="6" spans="2:374" x14ac:dyDescent="0.25">
      <c r="B6" s="57" t="s">
        <v>116</v>
      </c>
      <c r="C6" s="63" t="s">
        <v>115</v>
      </c>
      <c r="D6" s="63"/>
      <c r="E6" s="63"/>
    </row>
    <row r="7" spans="2:374" x14ac:dyDescent="0.25">
      <c r="J7" s="16">
        <v>1</v>
      </c>
      <c r="K7" s="17">
        <v>2</v>
      </c>
      <c r="L7" s="17">
        <v>3</v>
      </c>
      <c r="M7" s="17">
        <v>4</v>
      </c>
      <c r="N7" s="17">
        <v>5</v>
      </c>
      <c r="O7" s="17">
        <v>6</v>
      </c>
      <c r="P7" s="17">
        <v>7</v>
      </c>
      <c r="Q7" s="17">
        <v>8</v>
      </c>
      <c r="R7" s="17">
        <v>9</v>
      </c>
      <c r="S7" s="18">
        <v>10</v>
      </c>
      <c r="T7" s="19">
        <v>11</v>
      </c>
      <c r="U7" s="17">
        <v>12</v>
      </c>
      <c r="V7" s="17">
        <v>13</v>
      </c>
      <c r="W7" s="17">
        <v>14</v>
      </c>
      <c r="X7" s="17">
        <v>15</v>
      </c>
      <c r="Y7" s="17">
        <v>16</v>
      </c>
      <c r="Z7" s="17">
        <v>17</v>
      </c>
      <c r="AA7" s="17">
        <v>18</v>
      </c>
      <c r="AB7" s="17">
        <v>19</v>
      </c>
      <c r="AC7" s="17">
        <v>20</v>
      </c>
      <c r="AD7" s="17">
        <v>21</v>
      </c>
      <c r="AE7" s="17">
        <v>22</v>
      </c>
      <c r="AF7" s="17">
        <v>23</v>
      </c>
      <c r="AG7" s="17">
        <v>24</v>
      </c>
      <c r="AH7" s="17">
        <v>25</v>
      </c>
      <c r="AI7" s="17">
        <v>26</v>
      </c>
      <c r="AJ7" s="17">
        <v>27</v>
      </c>
      <c r="AK7" s="17">
        <v>28</v>
      </c>
      <c r="AL7" s="17">
        <v>29</v>
      </c>
      <c r="AM7" s="17">
        <v>30</v>
      </c>
      <c r="AN7" s="20">
        <v>31</v>
      </c>
      <c r="AO7" s="21">
        <v>1</v>
      </c>
      <c r="AP7" s="17">
        <v>2</v>
      </c>
      <c r="AQ7" s="17">
        <v>3</v>
      </c>
      <c r="AR7" s="17">
        <v>4</v>
      </c>
      <c r="AS7" s="17">
        <v>5</v>
      </c>
      <c r="AT7" s="17">
        <v>6</v>
      </c>
      <c r="AU7" s="17">
        <v>7</v>
      </c>
      <c r="AV7" s="17">
        <v>8</v>
      </c>
      <c r="AW7" s="17">
        <v>9</v>
      </c>
      <c r="AX7" s="17">
        <v>10</v>
      </c>
      <c r="AY7" s="17">
        <v>11</v>
      </c>
      <c r="AZ7" s="17">
        <v>12</v>
      </c>
      <c r="BA7" s="17">
        <v>13</v>
      </c>
      <c r="BB7" s="17">
        <v>14</v>
      </c>
      <c r="BC7" s="17">
        <v>15</v>
      </c>
      <c r="BD7" s="17">
        <v>16</v>
      </c>
      <c r="BE7" s="17">
        <v>17</v>
      </c>
      <c r="BF7" s="17">
        <v>18</v>
      </c>
      <c r="BG7" s="17">
        <v>19</v>
      </c>
      <c r="BH7" s="17">
        <v>20</v>
      </c>
      <c r="BI7" s="17">
        <v>21</v>
      </c>
      <c r="BJ7" s="17">
        <v>22</v>
      </c>
      <c r="BK7" s="17">
        <v>23</v>
      </c>
      <c r="BL7" s="17">
        <v>24</v>
      </c>
      <c r="BM7" s="17">
        <v>25</v>
      </c>
      <c r="BN7" s="17">
        <v>26</v>
      </c>
      <c r="BO7" s="17">
        <v>27</v>
      </c>
      <c r="BP7" s="20">
        <v>28</v>
      </c>
      <c r="BQ7" s="21">
        <v>1</v>
      </c>
      <c r="BR7" s="17">
        <v>2</v>
      </c>
      <c r="BS7" s="17">
        <v>3</v>
      </c>
      <c r="BT7" s="17">
        <v>4</v>
      </c>
      <c r="BU7" s="17">
        <v>5</v>
      </c>
      <c r="BV7" s="17">
        <v>6</v>
      </c>
      <c r="BW7" s="17">
        <v>7</v>
      </c>
      <c r="BX7" s="17">
        <v>8</v>
      </c>
      <c r="BY7" s="17">
        <v>9</v>
      </c>
      <c r="BZ7" s="17">
        <v>10</v>
      </c>
      <c r="CA7" s="17">
        <v>11</v>
      </c>
      <c r="CB7" s="17">
        <v>12</v>
      </c>
      <c r="CC7" s="17">
        <v>13</v>
      </c>
      <c r="CD7" s="17">
        <v>14</v>
      </c>
      <c r="CE7" s="17">
        <v>15</v>
      </c>
      <c r="CF7" s="17">
        <v>16</v>
      </c>
      <c r="CG7" s="17">
        <v>17</v>
      </c>
      <c r="CH7" s="17">
        <v>18</v>
      </c>
      <c r="CI7" s="17">
        <v>19</v>
      </c>
      <c r="CJ7" s="17">
        <v>20</v>
      </c>
      <c r="CK7" s="18">
        <v>21</v>
      </c>
      <c r="CL7" s="17">
        <v>22</v>
      </c>
      <c r="CM7" s="17">
        <v>23</v>
      </c>
      <c r="CN7" s="17">
        <v>24</v>
      </c>
      <c r="CO7" s="17">
        <v>25</v>
      </c>
      <c r="CP7" s="17">
        <v>26</v>
      </c>
      <c r="CQ7" s="17">
        <v>27</v>
      </c>
      <c r="CR7" s="17">
        <v>28</v>
      </c>
      <c r="CS7" s="17">
        <v>29</v>
      </c>
      <c r="CT7" s="17">
        <v>30</v>
      </c>
      <c r="CU7" s="20">
        <v>31</v>
      </c>
      <c r="CV7" s="21">
        <v>1</v>
      </c>
      <c r="CW7" s="17">
        <v>2</v>
      </c>
      <c r="CX7" s="17">
        <v>3</v>
      </c>
      <c r="CY7" s="17">
        <v>4</v>
      </c>
      <c r="CZ7" s="17">
        <v>5</v>
      </c>
      <c r="DA7" s="17">
        <v>6</v>
      </c>
      <c r="DB7" s="17">
        <v>7</v>
      </c>
      <c r="DC7" s="17">
        <v>8</v>
      </c>
      <c r="DD7" s="17">
        <v>9</v>
      </c>
      <c r="DE7" s="17">
        <v>10</v>
      </c>
      <c r="DF7" s="17">
        <v>11</v>
      </c>
      <c r="DG7" s="17">
        <v>12</v>
      </c>
      <c r="DH7" s="17">
        <v>13</v>
      </c>
      <c r="DI7" s="18">
        <v>14</v>
      </c>
      <c r="DJ7" s="18">
        <v>15</v>
      </c>
      <c r="DK7" s="17">
        <v>16</v>
      </c>
      <c r="DL7" s="17">
        <v>17</v>
      </c>
      <c r="DM7" s="17">
        <v>18</v>
      </c>
      <c r="DN7" s="17">
        <v>19</v>
      </c>
      <c r="DO7" s="17">
        <v>20</v>
      </c>
      <c r="DP7" s="17">
        <v>21</v>
      </c>
      <c r="DQ7" s="17">
        <v>22</v>
      </c>
      <c r="DR7" s="17">
        <v>23</v>
      </c>
      <c r="DS7" s="17">
        <v>24</v>
      </c>
      <c r="DT7" s="17">
        <v>25</v>
      </c>
      <c r="DU7" s="17">
        <v>26</v>
      </c>
      <c r="DV7" s="17">
        <v>27</v>
      </c>
      <c r="DW7" s="17">
        <v>28</v>
      </c>
      <c r="DX7" s="17">
        <v>29</v>
      </c>
      <c r="DY7" s="20">
        <v>30</v>
      </c>
      <c r="DZ7" s="21">
        <v>1</v>
      </c>
      <c r="EA7" s="17">
        <v>2</v>
      </c>
      <c r="EB7" s="17">
        <v>3</v>
      </c>
      <c r="EC7" s="17">
        <v>4</v>
      </c>
      <c r="ED7" s="17">
        <v>5</v>
      </c>
      <c r="EE7" s="17">
        <v>6</v>
      </c>
      <c r="EF7" s="17">
        <v>7</v>
      </c>
      <c r="EG7" s="17">
        <v>8</v>
      </c>
      <c r="EH7" s="17">
        <v>9</v>
      </c>
      <c r="EI7" s="17">
        <v>10</v>
      </c>
      <c r="EJ7" s="17">
        <v>11</v>
      </c>
      <c r="EK7" s="17">
        <v>12</v>
      </c>
      <c r="EL7" s="17">
        <v>13</v>
      </c>
      <c r="EM7" s="17">
        <v>14</v>
      </c>
      <c r="EN7" s="17">
        <v>15</v>
      </c>
      <c r="EO7" s="17">
        <v>16</v>
      </c>
      <c r="EP7" s="17">
        <v>17</v>
      </c>
      <c r="EQ7" s="17">
        <v>18</v>
      </c>
      <c r="ER7" s="17">
        <v>19</v>
      </c>
      <c r="ES7" s="17">
        <v>20</v>
      </c>
      <c r="ET7" s="17">
        <v>21</v>
      </c>
      <c r="EU7" s="17">
        <v>22</v>
      </c>
      <c r="EV7" s="17">
        <v>23</v>
      </c>
      <c r="EW7" s="17">
        <v>24</v>
      </c>
      <c r="EX7" s="17">
        <v>25</v>
      </c>
      <c r="EY7" s="17">
        <v>26</v>
      </c>
      <c r="EZ7" s="17">
        <v>27</v>
      </c>
      <c r="FA7" s="17">
        <v>28</v>
      </c>
      <c r="FB7" s="17">
        <v>29</v>
      </c>
      <c r="FC7" s="18">
        <v>30</v>
      </c>
      <c r="FD7" s="20">
        <v>31</v>
      </c>
      <c r="FE7" s="21">
        <v>1</v>
      </c>
      <c r="FF7" s="17">
        <v>2</v>
      </c>
      <c r="FG7" s="17">
        <v>3</v>
      </c>
      <c r="FH7" s="17">
        <v>4</v>
      </c>
      <c r="FI7" s="17">
        <v>5</v>
      </c>
      <c r="FJ7" s="17">
        <v>6</v>
      </c>
      <c r="FK7" s="17">
        <v>7</v>
      </c>
      <c r="FL7" s="17">
        <v>8</v>
      </c>
      <c r="FM7" s="17">
        <v>9</v>
      </c>
      <c r="FN7" s="17">
        <v>10</v>
      </c>
      <c r="FO7" s="17">
        <v>11</v>
      </c>
      <c r="FP7" s="17">
        <v>12</v>
      </c>
      <c r="FQ7" s="17">
        <v>13</v>
      </c>
      <c r="FR7" s="17">
        <v>14</v>
      </c>
      <c r="FS7" s="17">
        <v>15</v>
      </c>
      <c r="FT7" s="17">
        <v>16</v>
      </c>
      <c r="FU7" s="17">
        <v>17</v>
      </c>
      <c r="FV7" s="17">
        <v>18</v>
      </c>
      <c r="FW7" s="17">
        <v>19</v>
      </c>
      <c r="FX7" s="18">
        <v>20</v>
      </c>
      <c r="FY7" s="17">
        <v>21</v>
      </c>
      <c r="FZ7" s="17">
        <v>22</v>
      </c>
      <c r="GA7" s="17">
        <v>23</v>
      </c>
      <c r="GB7" s="17">
        <v>24</v>
      </c>
      <c r="GC7" s="17">
        <v>25</v>
      </c>
      <c r="GD7" s="17">
        <v>26</v>
      </c>
      <c r="GE7" s="18">
        <v>27</v>
      </c>
      <c r="GF7" s="17">
        <v>28</v>
      </c>
      <c r="GG7" s="17">
        <v>29</v>
      </c>
      <c r="GH7" s="20">
        <v>30</v>
      </c>
      <c r="GI7" s="21">
        <v>1</v>
      </c>
      <c r="GJ7" s="17">
        <v>2</v>
      </c>
      <c r="GK7" s="17">
        <v>3</v>
      </c>
      <c r="GL7" s="18">
        <v>4</v>
      </c>
      <c r="GM7" s="17">
        <v>5</v>
      </c>
      <c r="GN7" s="17">
        <v>6</v>
      </c>
      <c r="GO7" s="17">
        <v>7</v>
      </c>
      <c r="GP7" s="17">
        <v>8</v>
      </c>
      <c r="GQ7" s="17">
        <v>9</v>
      </c>
      <c r="GR7" s="17">
        <v>10</v>
      </c>
      <c r="GS7" s="17">
        <v>11</v>
      </c>
      <c r="GT7" s="17">
        <v>12</v>
      </c>
      <c r="GU7" s="17">
        <v>13</v>
      </c>
      <c r="GV7" s="17">
        <v>14</v>
      </c>
      <c r="GW7" s="17">
        <v>15</v>
      </c>
      <c r="GX7" s="17">
        <v>16</v>
      </c>
      <c r="GY7" s="17">
        <v>17</v>
      </c>
      <c r="GZ7" s="17">
        <v>18</v>
      </c>
      <c r="HA7" s="17">
        <v>19</v>
      </c>
      <c r="HB7" s="18">
        <v>20</v>
      </c>
      <c r="HC7" s="17">
        <v>21</v>
      </c>
      <c r="HD7" s="17">
        <v>22</v>
      </c>
      <c r="HE7" s="17">
        <v>23</v>
      </c>
      <c r="HF7" s="17">
        <v>24</v>
      </c>
      <c r="HG7" s="17">
        <v>25</v>
      </c>
      <c r="HH7" s="17">
        <v>26</v>
      </c>
      <c r="HI7" s="17">
        <v>27</v>
      </c>
      <c r="HJ7" s="17">
        <v>28</v>
      </c>
      <c r="HK7" s="17">
        <v>29</v>
      </c>
      <c r="HL7" s="17">
        <v>30</v>
      </c>
      <c r="HM7" s="20">
        <v>31</v>
      </c>
      <c r="HN7" s="21">
        <v>1</v>
      </c>
      <c r="HO7" s="17">
        <v>2</v>
      </c>
      <c r="HP7" s="17">
        <v>3</v>
      </c>
      <c r="HQ7" s="17">
        <v>4</v>
      </c>
      <c r="HR7" s="17">
        <v>5</v>
      </c>
      <c r="HS7" s="17">
        <v>6</v>
      </c>
      <c r="HT7" s="17">
        <v>7</v>
      </c>
      <c r="HU7" s="17">
        <v>8</v>
      </c>
      <c r="HV7" s="17">
        <v>9</v>
      </c>
      <c r="HW7" s="17">
        <v>10</v>
      </c>
      <c r="HX7" s="17">
        <v>11</v>
      </c>
      <c r="HY7" s="17">
        <v>12</v>
      </c>
      <c r="HZ7" s="17">
        <v>13</v>
      </c>
      <c r="IA7" s="17">
        <v>14</v>
      </c>
      <c r="IB7" s="18">
        <v>15</v>
      </c>
      <c r="IC7" s="17">
        <v>16</v>
      </c>
      <c r="ID7" s="17">
        <v>17</v>
      </c>
      <c r="IE7" s="17">
        <v>18</v>
      </c>
      <c r="IF7" s="17">
        <v>19</v>
      </c>
      <c r="IG7" s="17">
        <v>20</v>
      </c>
      <c r="IH7" s="17">
        <v>21</v>
      </c>
      <c r="II7" s="17">
        <v>22</v>
      </c>
      <c r="IJ7" s="17">
        <v>23</v>
      </c>
      <c r="IK7" s="17">
        <v>24</v>
      </c>
      <c r="IL7" s="17">
        <v>25</v>
      </c>
      <c r="IM7" s="17">
        <v>26</v>
      </c>
      <c r="IN7" s="17">
        <v>27</v>
      </c>
      <c r="IO7" s="17">
        <v>28</v>
      </c>
      <c r="IP7" s="17">
        <v>29</v>
      </c>
      <c r="IQ7" s="17">
        <v>30</v>
      </c>
      <c r="IR7" s="20">
        <v>31</v>
      </c>
      <c r="IS7" s="21">
        <v>1</v>
      </c>
      <c r="IT7" s="17">
        <v>2</v>
      </c>
      <c r="IU7" s="17">
        <v>3</v>
      </c>
      <c r="IV7" s="17">
        <v>4</v>
      </c>
      <c r="IW7" s="17">
        <v>5</v>
      </c>
      <c r="IX7" s="17">
        <v>6</v>
      </c>
      <c r="IY7" s="17">
        <v>7</v>
      </c>
      <c r="IZ7" s="17">
        <v>8</v>
      </c>
      <c r="JA7" s="17">
        <v>9</v>
      </c>
      <c r="JB7" s="17">
        <v>10</v>
      </c>
      <c r="JC7" s="17">
        <v>11</v>
      </c>
      <c r="JD7" s="17">
        <v>12</v>
      </c>
      <c r="JE7" s="17">
        <v>13</v>
      </c>
      <c r="JF7" s="17">
        <v>14</v>
      </c>
      <c r="JG7" s="17">
        <v>15</v>
      </c>
      <c r="JH7" s="17">
        <v>16</v>
      </c>
      <c r="JI7" s="17">
        <v>17</v>
      </c>
      <c r="JJ7" s="17">
        <v>18</v>
      </c>
      <c r="JK7" s="17">
        <v>19</v>
      </c>
      <c r="JL7" s="17">
        <v>20</v>
      </c>
      <c r="JM7" s="17">
        <v>21</v>
      </c>
      <c r="JN7" s="17">
        <v>22</v>
      </c>
      <c r="JO7" s="17">
        <v>23</v>
      </c>
      <c r="JP7" s="17">
        <v>24</v>
      </c>
      <c r="JQ7" s="17">
        <v>25</v>
      </c>
      <c r="JR7" s="17">
        <v>26</v>
      </c>
      <c r="JS7" s="17">
        <v>27</v>
      </c>
      <c r="JT7" s="17">
        <v>28</v>
      </c>
      <c r="JU7" s="17">
        <v>29</v>
      </c>
      <c r="JV7" s="20">
        <v>30</v>
      </c>
      <c r="JW7" s="21">
        <v>1</v>
      </c>
      <c r="JX7" s="17">
        <v>2</v>
      </c>
      <c r="JY7" s="17">
        <v>3</v>
      </c>
      <c r="JZ7" s="17">
        <v>4</v>
      </c>
      <c r="KA7" s="17">
        <v>5</v>
      </c>
      <c r="KB7" s="17">
        <v>6</v>
      </c>
      <c r="KC7" s="17">
        <v>7</v>
      </c>
      <c r="KD7" s="17">
        <v>8</v>
      </c>
      <c r="KE7" s="17">
        <v>9</v>
      </c>
      <c r="KF7" s="17">
        <v>10</v>
      </c>
      <c r="KG7" s="17">
        <v>11</v>
      </c>
      <c r="KH7" s="17">
        <v>12</v>
      </c>
      <c r="KI7" s="17">
        <v>13</v>
      </c>
      <c r="KJ7" s="17">
        <v>14</v>
      </c>
      <c r="KK7" s="17">
        <v>15</v>
      </c>
      <c r="KL7" s="17">
        <v>16</v>
      </c>
      <c r="KM7" s="18">
        <v>17</v>
      </c>
      <c r="KN7" s="17">
        <v>18</v>
      </c>
      <c r="KO7" s="17">
        <v>19</v>
      </c>
      <c r="KP7" s="17">
        <v>20</v>
      </c>
      <c r="KQ7" s="17">
        <v>21</v>
      </c>
      <c r="KR7" s="17">
        <v>22</v>
      </c>
      <c r="KS7" s="17">
        <v>23</v>
      </c>
      <c r="KT7" s="17">
        <v>24</v>
      </c>
      <c r="KU7" s="17">
        <v>25</v>
      </c>
      <c r="KV7" s="17">
        <v>26</v>
      </c>
      <c r="KW7" s="17">
        <v>27</v>
      </c>
      <c r="KX7" s="17">
        <v>28</v>
      </c>
      <c r="KY7" s="17">
        <v>29</v>
      </c>
      <c r="KZ7" s="17">
        <v>30</v>
      </c>
      <c r="LA7" s="20">
        <v>31</v>
      </c>
      <c r="LB7" s="21">
        <v>1</v>
      </c>
      <c r="LC7" s="17">
        <v>2</v>
      </c>
      <c r="LD7" s="17">
        <v>3</v>
      </c>
      <c r="LE7" s="17">
        <v>4</v>
      </c>
      <c r="LF7" s="17">
        <v>5</v>
      </c>
      <c r="LG7" s="17">
        <v>6</v>
      </c>
      <c r="LH7" s="18">
        <v>7</v>
      </c>
      <c r="LI7" s="17">
        <v>8</v>
      </c>
      <c r="LJ7" s="17">
        <v>9</v>
      </c>
      <c r="LK7" s="17">
        <v>10</v>
      </c>
      <c r="LL7" s="17">
        <v>11</v>
      </c>
      <c r="LM7" s="17">
        <v>12</v>
      </c>
      <c r="LN7" s="17">
        <v>13</v>
      </c>
      <c r="LO7" s="18">
        <v>14</v>
      </c>
      <c r="LP7" s="17">
        <v>15</v>
      </c>
      <c r="LQ7" s="17">
        <v>16</v>
      </c>
      <c r="LR7" s="17">
        <v>17</v>
      </c>
      <c r="LS7" s="17">
        <v>18</v>
      </c>
      <c r="LT7" s="17">
        <v>19</v>
      </c>
      <c r="LU7" s="17">
        <v>20</v>
      </c>
      <c r="LV7" s="17">
        <v>21</v>
      </c>
      <c r="LW7" s="17">
        <v>22</v>
      </c>
      <c r="LX7" s="17">
        <v>23</v>
      </c>
      <c r="LY7" s="17">
        <v>24</v>
      </c>
      <c r="LZ7" s="17">
        <v>25</v>
      </c>
      <c r="MA7" s="17">
        <v>26</v>
      </c>
      <c r="MB7" s="17">
        <v>27</v>
      </c>
      <c r="MC7" s="17">
        <v>28</v>
      </c>
      <c r="MD7" s="17">
        <v>29</v>
      </c>
      <c r="ME7" s="20">
        <v>30</v>
      </c>
      <c r="MF7" s="21">
        <v>1</v>
      </c>
      <c r="MG7" s="17">
        <v>2</v>
      </c>
      <c r="MH7" s="17">
        <v>3</v>
      </c>
      <c r="MI7" s="17">
        <v>4</v>
      </c>
      <c r="MJ7" s="17">
        <v>5</v>
      </c>
      <c r="MK7" s="17">
        <v>6</v>
      </c>
      <c r="ML7" s="17">
        <v>7</v>
      </c>
      <c r="MM7" s="18">
        <v>8</v>
      </c>
      <c r="MN7" s="17">
        <v>9</v>
      </c>
      <c r="MO7" s="17">
        <v>10</v>
      </c>
      <c r="MP7" s="17">
        <v>11</v>
      </c>
      <c r="MQ7" s="17">
        <v>12</v>
      </c>
      <c r="MR7" s="17">
        <v>13</v>
      </c>
      <c r="MS7" s="17">
        <v>14</v>
      </c>
      <c r="MT7" s="17">
        <v>15</v>
      </c>
      <c r="MU7" s="17">
        <v>16</v>
      </c>
      <c r="MV7" s="17">
        <v>17</v>
      </c>
      <c r="MW7" s="17">
        <v>18</v>
      </c>
      <c r="MX7" s="17">
        <v>19</v>
      </c>
      <c r="MY7" s="17">
        <v>20</v>
      </c>
      <c r="MZ7" s="17">
        <v>21</v>
      </c>
      <c r="NA7" s="17">
        <v>22</v>
      </c>
      <c r="NB7" s="17">
        <v>23</v>
      </c>
      <c r="NC7" s="17">
        <v>24</v>
      </c>
      <c r="ND7" s="17">
        <v>25</v>
      </c>
      <c r="NE7" s="17">
        <v>26</v>
      </c>
      <c r="NF7" s="17">
        <v>27</v>
      </c>
      <c r="NG7" s="17">
        <v>28</v>
      </c>
      <c r="NH7" s="17">
        <v>29</v>
      </c>
      <c r="NI7" s="17">
        <v>30</v>
      </c>
      <c r="NJ7" s="20">
        <v>31</v>
      </c>
    </row>
    <row r="8" spans="2:374" x14ac:dyDescent="0.25">
      <c r="B8" s="9" t="s">
        <v>17</v>
      </c>
      <c r="C8" s="2" t="s">
        <v>18</v>
      </c>
      <c r="D8" s="23"/>
      <c r="E8" s="22">
        <f>E9+E22</f>
        <v>213039992</v>
      </c>
    </row>
    <row r="9" spans="2:374" x14ac:dyDescent="0.25">
      <c r="B9" s="10" t="s">
        <v>19</v>
      </c>
      <c r="C9" s="6" t="s">
        <v>20</v>
      </c>
      <c r="D9" s="26"/>
      <c r="E9" s="58">
        <f>E10+E13</f>
        <v>179993992</v>
      </c>
      <c r="F9" s="5"/>
      <c r="G9" s="5"/>
      <c r="H9" s="5"/>
      <c r="I9" s="5"/>
    </row>
    <row r="10" spans="2:374" x14ac:dyDescent="0.25">
      <c r="B10" s="13"/>
      <c r="C10" s="28" t="s">
        <v>21</v>
      </c>
      <c r="D10" s="29"/>
      <c r="E10" s="30">
        <f>E11+E12</f>
        <v>65980000</v>
      </c>
      <c r="F10" s="5"/>
      <c r="G10" s="5"/>
      <c r="H10" s="5"/>
      <c r="I10" s="5"/>
    </row>
    <row r="11" spans="2:374" hidden="1" x14ac:dyDescent="0.25">
      <c r="C11" s="59"/>
      <c r="E11" s="60">
        <v>60000000</v>
      </c>
    </row>
    <row r="12" spans="2:374" hidden="1" x14ac:dyDescent="0.25">
      <c r="B12" s="13"/>
      <c r="C12" s="59"/>
      <c r="D12" s="29"/>
      <c r="E12" s="61">
        <v>5980000</v>
      </c>
      <c r="F12" s="5"/>
      <c r="G12" s="5"/>
      <c r="H12" s="5"/>
      <c r="I12" s="5"/>
    </row>
    <row r="13" spans="2:374" x14ac:dyDescent="0.25">
      <c r="B13" s="13"/>
      <c r="C13" s="28" t="s">
        <v>22</v>
      </c>
      <c r="D13" s="29"/>
      <c r="E13" s="30">
        <f>E14+E15+E17+E19</f>
        <v>114013992</v>
      </c>
      <c r="F13" s="5"/>
      <c r="G13" s="5"/>
      <c r="H13" s="5"/>
      <c r="I13" s="5"/>
    </row>
    <row r="14" spans="2:374" hidden="1" x14ac:dyDescent="0.25">
      <c r="B14" s="13"/>
      <c r="C14" s="32"/>
      <c r="D14" s="29"/>
      <c r="E14" s="33">
        <v>20000000</v>
      </c>
      <c r="F14" s="5"/>
      <c r="G14" s="5"/>
      <c r="H14" s="5"/>
      <c r="I14" s="5"/>
    </row>
    <row r="15" spans="2:374" hidden="1" x14ac:dyDescent="0.25">
      <c r="B15" s="13"/>
      <c r="C15" s="55"/>
      <c r="D15" s="29"/>
      <c r="E15" s="56">
        <v>30000000</v>
      </c>
      <c r="F15" s="5"/>
      <c r="G15" s="5"/>
      <c r="H15" s="5"/>
      <c r="I15" s="5"/>
    </row>
    <row r="16" spans="2:374" hidden="1" x14ac:dyDescent="0.25">
      <c r="B16" s="13"/>
      <c r="C16" s="55"/>
      <c r="D16" s="29"/>
      <c r="E16" s="56"/>
      <c r="F16" s="5"/>
      <c r="G16" s="5"/>
      <c r="H16" s="5"/>
      <c r="I16" s="5"/>
    </row>
    <row r="17" spans="2:9" hidden="1" x14ac:dyDescent="0.25">
      <c r="B17" s="13"/>
      <c r="C17" s="55"/>
      <c r="D17" s="29"/>
      <c r="E17" s="56">
        <v>34000000</v>
      </c>
      <c r="F17" s="5"/>
      <c r="G17" s="5"/>
      <c r="H17" s="5"/>
      <c r="I17" s="5"/>
    </row>
    <row r="18" spans="2:9" hidden="1" x14ac:dyDescent="0.25">
      <c r="B18" s="13"/>
      <c r="C18" s="55"/>
      <c r="D18" s="29"/>
      <c r="E18" s="56"/>
      <c r="F18" s="5"/>
      <c r="G18" s="5"/>
      <c r="H18" s="5"/>
      <c r="I18" s="5"/>
    </row>
    <row r="19" spans="2:9" hidden="1" x14ac:dyDescent="0.25">
      <c r="B19" s="13"/>
      <c r="C19" s="55"/>
      <c r="D19" s="29"/>
      <c r="E19" s="56">
        <v>30013992</v>
      </c>
      <c r="F19" s="5"/>
      <c r="G19" s="5"/>
      <c r="H19" s="5"/>
      <c r="I19" s="5"/>
    </row>
    <row r="20" spans="2:9" hidden="1" x14ac:dyDescent="0.25">
      <c r="B20" s="13"/>
      <c r="C20" s="55"/>
      <c r="D20" s="29"/>
      <c r="E20" s="56"/>
      <c r="F20" s="5"/>
      <c r="G20" s="5"/>
      <c r="H20" s="5"/>
      <c r="I20" s="5"/>
    </row>
    <row r="21" spans="2:9" hidden="1" x14ac:dyDescent="0.25">
      <c r="B21" s="13"/>
      <c r="C21" s="32"/>
      <c r="D21" s="29"/>
      <c r="E21" s="34"/>
      <c r="F21" s="5"/>
      <c r="G21" s="5"/>
      <c r="H21" s="5"/>
      <c r="I21" s="5"/>
    </row>
    <row r="22" spans="2:9" x14ac:dyDescent="0.25">
      <c r="B22" s="10" t="s">
        <v>23</v>
      </c>
      <c r="C22" s="6" t="s">
        <v>24</v>
      </c>
      <c r="D22" s="26"/>
      <c r="E22" s="58">
        <f>E23+E27</f>
        <v>33046000</v>
      </c>
      <c r="F22" s="5"/>
      <c r="G22" s="5"/>
      <c r="H22" s="5"/>
      <c r="I22" s="5"/>
    </row>
    <row r="23" spans="2:9" x14ac:dyDescent="0.25">
      <c r="C23" s="28" t="s">
        <v>25</v>
      </c>
      <c r="D23" s="29"/>
      <c r="E23" s="30">
        <f>E24+E25+E26</f>
        <v>29046000</v>
      </c>
      <c r="F23" s="5"/>
      <c r="G23" s="5"/>
      <c r="H23" s="5"/>
      <c r="I23" s="5"/>
    </row>
    <row r="24" spans="2:9" hidden="1" x14ac:dyDescent="0.25">
      <c r="C24" s="59"/>
      <c r="D24" s="29"/>
      <c r="E24" s="62">
        <v>7000000</v>
      </c>
      <c r="F24" s="5"/>
      <c r="G24" s="5"/>
      <c r="H24" s="5"/>
      <c r="I24" s="5"/>
    </row>
    <row r="25" spans="2:9" hidden="1" x14ac:dyDescent="0.25">
      <c r="C25" s="59"/>
      <c r="D25" s="29"/>
      <c r="E25" s="62">
        <v>9846000</v>
      </c>
      <c r="F25" s="5"/>
      <c r="G25" s="5"/>
      <c r="H25" s="5"/>
      <c r="I25" s="5"/>
    </row>
    <row r="26" spans="2:9" hidden="1" x14ac:dyDescent="0.25">
      <c r="C26" s="59"/>
      <c r="D26" s="29"/>
      <c r="E26" s="62">
        <v>12200000</v>
      </c>
      <c r="F26" s="5"/>
      <c r="G26" s="5"/>
      <c r="H26" s="5"/>
      <c r="I26" s="5"/>
    </row>
    <row r="27" spans="2:9" x14ac:dyDescent="0.25">
      <c r="C27" s="28" t="s">
        <v>26</v>
      </c>
      <c r="D27" s="29"/>
      <c r="E27" s="30">
        <f>E28+E29+E30</f>
        <v>4000000</v>
      </c>
    </row>
    <row r="28" spans="2:9" hidden="1" x14ac:dyDescent="0.25">
      <c r="C28" s="35"/>
      <c r="E28" s="31">
        <v>4000000</v>
      </c>
    </row>
    <row r="29" spans="2:9" x14ac:dyDescent="0.25">
      <c r="C29" s="35"/>
      <c r="E29" s="36"/>
    </row>
    <row r="30" spans="2:9" x14ac:dyDescent="0.25">
      <c r="C30" s="35"/>
      <c r="E30" s="36"/>
    </row>
    <row r="31" spans="2:9" x14ac:dyDescent="0.25">
      <c r="C31" s="35"/>
    </row>
  </sheetData>
  <mergeCells count="8">
    <mergeCell ref="C2:E2"/>
    <mergeCell ref="C3:E3"/>
    <mergeCell ref="C4:E4"/>
    <mergeCell ref="C5:E5"/>
    <mergeCell ref="C6:E6"/>
    <mergeCell ref="E15:E16"/>
    <mergeCell ref="E17:E18"/>
    <mergeCell ref="E19:E20"/>
  </mergeCells>
  <pageMargins left="0.31496062992125984" right="0.31496062992125984" top="0.74803149606299213" bottom="0.74803149606299213" header="0.31496062992125984" footer="0.31496062992125984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zoomScale="120" zoomScaleNormal="120" workbookViewId="0">
      <selection activeCell="C15" sqref="C15"/>
    </sheetView>
  </sheetViews>
  <sheetFormatPr baseColWidth="10" defaultRowHeight="15" x14ac:dyDescent="0.25"/>
  <cols>
    <col min="1" max="1" width="1.140625" customWidth="1"/>
    <col min="2" max="2" width="27" customWidth="1"/>
    <col min="3" max="3" width="80.5703125" customWidth="1"/>
    <col min="4" max="4" width="1.28515625" customWidth="1"/>
    <col min="5" max="5" width="13.42578125" customWidth="1"/>
    <col min="6" max="6" width="2" customWidth="1"/>
  </cols>
  <sheetData>
    <row r="2" spans="2:7" x14ac:dyDescent="0.25">
      <c r="B2" s="57" t="s">
        <v>111</v>
      </c>
      <c r="C2" s="63" t="s">
        <v>28</v>
      </c>
      <c r="D2" s="63"/>
      <c r="E2" s="63"/>
    </row>
    <row r="3" spans="2:7" x14ac:dyDescent="0.25">
      <c r="B3" s="57" t="s">
        <v>112</v>
      </c>
      <c r="C3" s="63"/>
      <c r="D3" s="63"/>
      <c r="E3" s="63"/>
    </row>
    <row r="4" spans="2:7" x14ac:dyDescent="0.25">
      <c r="B4" s="57" t="s">
        <v>113</v>
      </c>
      <c r="C4" s="63">
        <v>2022</v>
      </c>
      <c r="D4" s="63"/>
      <c r="E4" s="63"/>
    </row>
    <row r="5" spans="2:7" x14ac:dyDescent="0.25">
      <c r="B5" s="57" t="s">
        <v>114</v>
      </c>
      <c r="C5" s="64">
        <v>216000000</v>
      </c>
      <c r="D5" s="63"/>
      <c r="E5" s="63"/>
    </row>
    <row r="6" spans="2:7" x14ac:dyDescent="0.25">
      <c r="B6" s="57" t="s">
        <v>116</v>
      </c>
      <c r="C6" s="63" t="s">
        <v>115</v>
      </c>
      <c r="D6" s="63"/>
      <c r="E6" s="63"/>
    </row>
    <row r="8" spans="2:7" x14ac:dyDescent="0.25">
      <c r="B8" s="9" t="s">
        <v>27</v>
      </c>
      <c r="C8" s="2" t="s">
        <v>28</v>
      </c>
      <c r="D8" s="37"/>
      <c r="E8" s="3">
        <f>E9+E14</f>
        <v>266000000</v>
      </c>
    </row>
    <row r="9" spans="2:7" x14ac:dyDescent="0.25">
      <c r="B9" s="24" t="s">
        <v>29</v>
      </c>
      <c r="C9" s="25" t="s">
        <v>30</v>
      </c>
      <c r="D9" s="26"/>
      <c r="E9" s="27">
        <f>E10+E11+E12+E13</f>
        <v>119000000</v>
      </c>
    </row>
    <row r="10" spans="2:7" x14ac:dyDescent="0.25">
      <c r="B10" s="13"/>
      <c r="C10" s="28" t="s">
        <v>31</v>
      </c>
      <c r="D10" s="29"/>
      <c r="E10" s="30">
        <v>15000000</v>
      </c>
      <c r="F10" s="5"/>
      <c r="G10" s="5"/>
    </row>
    <row r="11" spans="2:7" x14ac:dyDescent="0.25">
      <c r="B11" s="13"/>
      <c r="C11" s="28" t="s">
        <v>32</v>
      </c>
      <c r="D11" s="29"/>
      <c r="E11" s="30">
        <v>25000000</v>
      </c>
      <c r="F11" s="5"/>
      <c r="G11" s="5"/>
    </row>
    <row r="12" spans="2:7" x14ac:dyDescent="0.25">
      <c r="B12" s="13"/>
      <c r="C12" s="28" t="s">
        <v>33</v>
      </c>
      <c r="D12" s="29"/>
      <c r="E12" s="30">
        <v>30000000</v>
      </c>
      <c r="F12" s="5"/>
      <c r="G12" s="5"/>
    </row>
    <row r="13" spans="2:7" x14ac:dyDescent="0.25">
      <c r="B13" s="13"/>
      <c r="C13" s="28" t="s">
        <v>34</v>
      </c>
      <c r="D13" s="29"/>
      <c r="E13" s="30">
        <v>49000000</v>
      </c>
      <c r="F13" s="5"/>
      <c r="G13" s="5"/>
    </row>
    <row r="14" spans="2:7" x14ac:dyDescent="0.25">
      <c r="B14" s="24" t="s">
        <v>35</v>
      </c>
      <c r="C14" s="25" t="s">
        <v>36</v>
      </c>
      <c r="D14" s="26"/>
      <c r="E14" s="27">
        <f>E15+E16+E17+E18+E19+E20</f>
        <v>147000000</v>
      </c>
      <c r="F14" s="5"/>
      <c r="G14" s="5"/>
    </row>
    <row r="15" spans="2:7" x14ac:dyDescent="0.25">
      <c r="C15" s="28" t="s">
        <v>37</v>
      </c>
      <c r="D15" s="29"/>
      <c r="E15" s="30">
        <v>15000000</v>
      </c>
      <c r="F15" s="5"/>
      <c r="G15" s="5"/>
    </row>
    <row r="16" spans="2:7" x14ac:dyDescent="0.25">
      <c r="C16" s="28" t="s">
        <v>38</v>
      </c>
      <c r="D16" s="29"/>
      <c r="E16" s="30">
        <v>12000000</v>
      </c>
      <c r="F16" s="5"/>
      <c r="G16" s="5"/>
    </row>
    <row r="17" spans="3:5" x14ac:dyDescent="0.25">
      <c r="C17" s="28" t="s">
        <v>39</v>
      </c>
      <c r="D17" s="29"/>
      <c r="E17" s="30">
        <v>5000000</v>
      </c>
    </row>
    <row r="18" spans="3:5" x14ac:dyDescent="0.25">
      <c r="C18" s="28" t="s">
        <v>40</v>
      </c>
      <c r="D18" s="29"/>
      <c r="E18" s="30">
        <v>5000000</v>
      </c>
    </row>
    <row r="19" spans="3:5" x14ac:dyDescent="0.25">
      <c r="C19" s="28" t="s">
        <v>41</v>
      </c>
      <c r="D19" s="29"/>
      <c r="E19" s="30">
        <v>70000000</v>
      </c>
    </row>
    <row r="20" spans="3:5" x14ac:dyDescent="0.25">
      <c r="C20" s="28" t="s">
        <v>42</v>
      </c>
      <c r="D20" s="29"/>
      <c r="E20" s="30">
        <v>40000000</v>
      </c>
    </row>
    <row r="21" spans="3:5" x14ac:dyDescent="0.25">
      <c r="E21" s="12"/>
    </row>
  </sheetData>
  <mergeCells count="5">
    <mergeCell ref="C6:E6"/>
    <mergeCell ref="C2:E2"/>
    <mergeCell ref="C3:E3"/>
    <mergeCell ref="C4:E4"/>
    <mergeCell ref="C5:E5"/>
  </mergeCells>
  <pageMargins left="0.31496062992125984" right="0.31496062992125984" top="0.74803149606299213" bottom="0.74803149606299213" header="0.31496062992125984" footer="0.31496062992125984"/>
  <pageSetup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2"/>
  <sheetViews>
    <sheetView showGridLines="0" zoomScale="120" zoomScaleNormal="120" workbookViewId="0">
      <selection activeCell="B2" sqref="B2:E6"/>
    </sheetView>
  </sheetViews>
  <sheetFormatPr baseColWidth="10" defaultRowHeight="15" x14ac:dyDescent="0.25"/>
  <cols>
    <col min="1" max="1" width="1.42578125" customWidth="1"/>
    <col min="2" max="2" width="27.140625" customWidth="1"/>
    <col min="3" max="3" width="87.28515625" customWidth="1"/>
    <col min="4" max="4" width="0.7109375" customWidth="1"/>
    <col min="5" max="5" width="13.7109375" customWidth="1"/>
    <col min="6" max="6" width="1.85546875" customWidth="1"/>
  </cols>
  <sheetData>
    <row r="2" spans="2:7" x14ac:dyDescent="0.25">
      <c r="B2" s="57" t="s">
        <v>111</v>
      </c>
      <c r="C2" s="63" t="s">
        <v>95</v>
      </c>
      <c r="D2" s="63"/>
      <c r="E2" s="63"/>
    </row>
    <row r="3" spans="2:7" x14ac:dyDescent="0.25">
      <c r="B3" s="57" t="s">
        <v>112</v>
      </c>
      <c r="C3" s="63"/>
      <c r="D3" s="63"/>
      <c r="E3" s="63"/>
    </row>
    <row r="4" spans="2:7" x14ac:dyDescent="0.25">
      <c r="B4" s="57" t="s">
        <v>113</v>
      </c>
      <c r="C4" s="63">
        <v>2022</v>
      </c>
      <c r="D4" s="63"/>
      <c r="E4" s="63"/>
    </row>
    <row r="5" spans="2:7" x14ac:dyDescent="0.25">
      <c r="B5" s="57" t="s">
        <v>114</v>
      </c>
      <c r="C5" s="64">
        <v>153000000</v>
      </c>
      <c r="D5" s="63"/>
      <c r="E5" s="63"/>
    </row>
    <row r="6" spans="2:7" x14ac:dyDescent="0.25">
      <c r="B6" s="57" t="s">
        <v>116</v>
      </c>
      <c r="C6" s="63" t="s">
        <v>115</v>
      </c>
      <c r="D6" s="63"/>
      <c r="E6" s="63"/>
    </row>
    <row r="8" spans="2:7" x14ac:dyDescent="0.25">
      <c r="B8" s="51" t="s">
        <v>94</v>
      </c>
      <c r="C8" s="38" t="s">
        <v>95</v>
      </c>
      <c r="D8" s="37"/>
      <c r="E8" s="3">
        <f>E9+E16</f>
        <v>153000000</v>
      </c>
    </row>
    <row r="9" spans="2:7" x14ac:dyDescent="0.25">
      <c r="B9" s="24" t="s">
        <v>96</v>
      </c>
      <c r="C9" s="25" t="s">
        <v>97</v>
      </c>
      <c r="D9" s="26"/>
      <c r="E9" s="27">
        <f>E10+E11+E14+E15</f>
        <v>66000000</v>
      </c>
      <c r="F9" s="5"/>
      <c r="G9" s="5"/>
    </row>
    <row r="10" spans="2:7" x14ac:dyDescent="0.25">
      <c r="B10" s="13"/>
      <c r="C10" s="28" t="s">
        <v>98</v>
      </c>
      <c r="D10" s="29"/>
      <c r="E10" s="30">
        <v>24000000</v>
      </c>
      <c r="F10" s="5"/>
      <c r="G10" s="5"/>
    </row>
    <row r="11" spans="2:7" x14ac:dyDescent="0.25">
      <c r="B11" s="13"/>
      <c r="C11" s="28" t="s">
        <v>99</v>
      </c>
      <c r="D11" s="29"/>
      <c r="E11" s="30">
        <f>E12+E13</f>
        <v>22000000</v>
      </c>
      <c r="F11" s="5"/>
      <c r="G11" s="5"/>
    </row>
    <row r="12" spans="2:7" hidden="1" x14ac:dyDescent="0.25">
      <c r="B12" s="13"/>
      <c r="C12" s="52" t="s">
        <v>100</v>
      </c>
      <c r="D12" s="53"/>
      <c r="E12" s="54">
        <v>11000000</v>
      </c>
      <c r="F12" s="5"/>
      <c r="G12" s="5"/>
    </row>
    <row r="13" spans="2:7" hidden="1" x14ac:dyDescent="0.25">
      <c r="B13" s="13"/>
      <c r="C13" s="52" t="s">
        <v>101</v>
      </c>
      <c r="D13" s="53"/>
      <c r="E13" s="54">
        <v>11000000</v>
      </c>
      <c r="F13" s="5"/>
      <c r="G13" s="5"/>
    </row>
    <row r="14" spans="2:7" x14ac:dyDescent="0.25">
      <c r="B14" s="13"/>
      <c r="C14" s="28" t="s">
        <v>102</v>
      </c>
      <c r="D14" s="29"/>
      <c r="E14" s="30">
        <v>10000000</v>
      </c>
      <c r="F14" s="5"/>
      <c r="G14" s="5"/>
    </row>
    <row r="15" spans="2:7" x14ac:dyDescent="0.25">
      <c r="B15" s="13"/>
      <c r="C15" s="28" t="s">
        <v>103</v>
      </c>
      <c r="D15" s="29"/>
      <c r="E15" s="30">
        <v>10000000</v>
      </c>
      <c r="F15" s="5"/>
      <c r="G15" s="5"/>
    </row>
    <row r="16" spans="2:7" x14ac:dyDescent="0.25">
      <c r="B16" s="24" t="s">
        <v>104</v>
      </c>
      <c r="C16" s="25" t="s">
        <v>105</v>
      </c>
      <c r="D16" s="26"/>
      <c r="E16" s="27">
        <f>E17+E18+E19+E20+E21</f>
        <v>87000000</v>
      </c>
      <c r="F16" s="5"/>
      <c r="G16" s="5"/>
    </row>
    <row r="17" spans="2:7" x14ac:dyDescent="0.25">
      <c r="B17" s="11"/>
      <c r="C17" s="28" t="s">
        <v>106</v>
      </c>
      <c r="D17" s="29"/>
      <c r="E17" s="30">
        <v>6000000</v>
      </c>
      <c r="F17" s="5"/>
      <c r="G17" s="5"/>
    </row>
    <row r="18" spans="2:7" x14ac:dyDescent="0.25">
      <c r="C18" s="28" t="s">
        <v>107</v>
      </c>
      <c r="D18" s="29"/>
      <c r="E18" s="30">
        <v>8000000</v>
      </c>
      <c r="F18" s="5"/>
      <c r="G18" s="5"/>
    </row>
    <row r="19" spans="2:7" x14ac:dyDescent="0.25">
      <c r="C19" s="28" t="s">
        <v>108</v>
      </c>
      <c r="D19" s="29"/>
      <c r="E19" s="30">
        <v>50000000</v>
      </c>
    </row>
    <row r="20" spans="2:7" x14ac:dyDescent="0.25">
      <c r="C20" s="28" t="s">
        <v>109</v>
      </c>
      <c r="D20" s="29"/>
      <c r="E20" s="30">
        <v>18000000</v>
      </c>
    </row>
    <row r="21" spans="2:7" x14ac:dyDescent="0.25">
      <c r="C21" s="28" t="s">
        <v>110</v>
      </c>
      <c r="D21" s="29"/>
      <c r="E21" s="30">
        <v>5000000</v>
      </c>
    </row>
    <row r="22" spans="2:7" x14ac:dyDescent="0.25">
      <c r="E22" s="12"/>
    </row>
  </sheetData>
  <mergeCells count="5">
    <mergeCell ref="C6:E6"/>
    <mergeCell ref="C2:E2"/>
    <mergeCell ref="C3:E3"/>
    <mergeCell ref="C4:E4"/>
    <mergeCell ref="C5:E5"/>
  </mergeCells>
  <pageMargins left="0.31496062992125984" right="0.31496062992125984" top="0.74803149606299213" bottom="0.74803149606299213" header="0.31496062992125984" footer="0.31496062992125984"/>
  <pageSetup scale="9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4"/>
  <sheetViews>
    <sheetView showGridLines="0" zoomScale="120" zoomScaleNormal="120" workbookViewId="0">
      <selection activeCell="C7" sqref="C7"/>
    </sheetView>
  </sheetViews>
  <sheetFormatPr baseColWidth="10" defaultRowHeight="15" x14ac:dyDescent="0.25"/>
  <cols>
    <col min="1" max="1" width="1.7109375" customWidth="1"/>
    <col min="2" max="2" width="27.5703125" customWidth="1"/>
    <col min="3" max="3" width="97.7109375" customWidth="1"/>
    <col min="4" max="4" width="15.7109375" customWidth="1"/>
  </cols>
  <sheetData>
    <row r="2" spans="2:4" x14ac:dyDescent="0.25">
      <c r="B2" s="57" t="s">
        <v>111</v>
      </c>
      <c r="C2" s="63" t="s">
        <v>95</v>
      </c>
      <c r="D2" s="63"/>
    </row>
    <row r="3" spans="2:4" x14ac:dyDescent="0.25">
      <c r="B3" s="57" t="s">
        <v>112</v>
      </c>
      <c r="C3" s="63"/>
      <c r="D3" s="63"/>
    </row>
    <row r="4" spans="2:4" x14ac:dyDescent="0.25">
      <c r="B4" s="57" t="s">
        <v>113</v>
      </c>
      <c r="C4" s="63">
        <v>2022</v>
      </c>
      <c r="D4" s="63"/>
    </row>
    <row r="5" spans="2:4" x14ac:dyDescent="0.25">
      <c r="B5" s="57" t="s">
        <v>114</v>
      </c>
      <c r="C5" s="64">
        <v>1112545207</v>
      </c>
      <c r="D5" s="63"/>
    </row>
    <row r="6" spans="2:4" x14ac:dyDescent="0.25">
      <c r="B6" s="57" t="s">
        <v>116</v>
      </c>
      <c r="C6" s="63" t="s">
        <v>118</v>
      </c>
      <c r="D6" s="63"/>
    </row>
    <row r="8" spans="2:4" x14ac:dyDescent="0.25">
      <c r="B8" s="9" t="s">
        <v>43</v>
      </c>
      <c r="C8" s="38" t="s">
        <v>44</v>
      </c>
      <c r="D8" s="22">
        <f>D9+D14+D38</f>
        <v>1112545207</v>
      </c>
    </row>
    <row r="9" spans="2:4" x14ac:dyDescent="0.25">
      <c r="B9" s="10" t="s">
        <v>45</v>
      </c>
      <c r="C9" s="39" t="s">
        <v>46</v>
      </c>
      <c r="D9" s="40">
        <f>D10+D11+D12+D13</f>
        <v>85000000</v>
      </c>
    </row>
    <row r="10" spans="2:4" x14ac:dyDescent="0.25">
      <c r="B10" s="41"/>
      <c r="C10" s="11" t="s">
        <v>47</v>
      </c>
      <c r="D10" s="66">
        <v>65000000</v>
      </c>
    </row>
    <row r="11" spans="2:4" x14ac:dyDescent="0.25">
      <c r="B11" s="42"/>
      <c r="C11" s="11" t="s">
        <v>48</v>
      </c>
      <c r="D11" s="66">
        <v>20000000</v>
      </c>
    </row>
    <row r="12" spans="2:4" hidden="1" x14ac:dyDescent="0.25">
      <c r="B12" s="35"/>
      <c r="C12" s="43"/>
      <c r="D12" s="65"/>
    </row>
    <row r="13" spans="2:4" hidden="1" x14ac:dyDescent="0.25">
      <c r="B13" s="35" t="s">
        <v>49</v>
      </c>
      <c r="C13" s="43" t="s">
        <v>50</v>
      </c>
    </row>
    <row r="14" spans="2:4" x14ac:dyDescent="0.25">
      <c r="B14" s="10" t="s">
        <v>51</v>
      </c>
      <c r="C14" s="39" t="s">
        <v>52</v>
      </c>
      <c r="D14" s="40">
        <f>SUM(D15:D37)</f>
        <v>805000000</v>
      </c>
    </row>
    <row r="15" spans="2:4" x14ac:dyDescent="0.25">
      <c r="B15" s="35"/>
      <c r="C15" s="11" t="s">
        <v>53</v>
      </c>
      <c r="D15" s="66">
        <v>22000000</v>
      </c>
    </row>
    <row r="16" spans="2:4" x14ac:dyDescent="0.25">
      <c r="B16" s="35"/>
      <c r="C16" s="67" t="s">
        <v>54</v>
      </c>
      <c r="D16" s="66">
        <v>8000000</v>
      </c>
    </row>
    <row r="17" spans="2:4" x14ac:dyDescent="0.25">
      <c r="B17" s="42"/>
      <c r="C17" s="67" t="s">
        <v>55</v>
      </c>
      <c r="D17" s="66">
        <v>101000000</v>
      </c>
    </row>
    <row r="18" spans="2:4" x14ac:dyDescent="0.25">
      <c r="B18" s="42"/>
      <c r="C18" s="67" t="s">
        <v>56</v>
      </c>
      <c r="D18" s="66">
        <v>15000000</v>
      </c>
    </row>
    <row r="19" spans="2:4" x14ac:dyDescent="0.25">
      <c r="B19" s="35"/>
      <c r="C19" s="67" t="s">
        <v>57</v>
      </c>
      <c r="D19" s="66">
        <v>7000000</v>
      </c>
    </row>
    <row r="20" spans="2:4" x14ac:dyDescent="0.25">
      <c r="B20" s="42"/>
      <c r="C20" s="67" t="s">
        <v>58</v>
      </c>
      <c r="D20" s="66">
        <v>22000000</v>
      </c>
    </row>
    <row r="21" spans="2:4" x14ac:dyDescent="0.25">
      <c r="B21" s="42"/>
      <c r="C21" s="67" t="s">
        <v>59</v>
      </c>
      <c r="D21" s="66">
        <v>12000000</v>
      </c>
    </row>
    <row r="22" spans="2:4" x14ac:dyDescent="0.25">
      <c r="B22" s="42"/>
      <c r="C22" s="67" t="s">
        <v>60</v>
      </c>
      <c r="D22" s="66">
        <v>40000000</v>
      </c>
    </row>
    <row r="23" spans="2:4" x14ac:dyDescent="0.25">
      <c r="B23" s="35"/>
      <c r="C23" s="67" t="s">
        <v>61</v>
      </c>
      <c r="D23" s="66">
        <v>4000000</v>
      </c>
    </row>
    <row r="24" spans="2:4" x14ac:dyDescent="0.25">
      <c r="B24" s="44"/>
      <c r="C24" s="67" t="s">
        <v>62</v>
      </c>
      <c r="D24" s="66">
        <v>2000000</v>
      </c>
    </row>
    <row r="25" spans="2:4" x14ac:dyDescent="0.25">
      <c r="B25" s="44"/>
      <c r="C25" s="67" t="s">
        <v>63</v>
      </c>
      <c r="D25" s="66">
        <v>5000000</v>
      </c>
    </row>
    <row r="26" spans="2:4" x14ac:dyDescent="0.25">
      <c r="B26" s="44"/>
      <c r="C26" s="67" t="s">
        <v>64</v>
      </c>
      <c r="D26" s="66">
        <v>3000000</v>
      </c>
    </row>
    <row r="27" spans="2:4" x14ac:dyDescent="0.25">
      <c r="B27" s="35"/>
      <c r="C27" s="67" t="s">
        <v>65</v>
      </c>
      <c r="D27" s="66">
        <v>6000000</v>
      </c>
    </row>
    <row r="28" spans="2:4" x14ac:dyDescent="0.25">
      <c r="B28" s="42"/>
      <c r="C28" s="67" t="s">
        <v>66</v>
      </c>
      <c r="D28" s="66">
        <v>9500000</v>
      </c>
    </row>
    <row r="29" spans="2:4" x14ac:dyDescent="0.25">
      <c r="B29" s="42"/>
      <c r="C29" s="67" t="s">
        <v>67</v>
      </c>
      <c r="D29" s="66">
        <v>35000000</v>
      </c>
    </row>
    <row r="30" spans="2:4" x14ac:dyDescent="0.25">
      <c r="B30" s="35"/>
      <c r="C30" s="67" t="s">
        <v>68</v>
      </c>
      <c r="D30" s="68">
        <v>8000000</v>
      </c>
    </row>
    <row r="31" spans="2:4" x14ac:dyDescent="0.25">
      <c r="B31" s="45"/>
      <c r="C31" s="67" t="s">
        <v>69</v>
      </c>
      <c r="D31" s="68">
        <v>82000000</v>
      </c>
    </row>
    <row r="32" spans="2:4" x14ac:dyDescent="0.25">
      <c r="B32" s="42"/>
      <c r="C32" s="67" t="s">
        <v>70</v>
      </c>
      <c r="D32" s="68">
        <v>52000000</v>
      </c>
    </row>
    <row r="33" spans="2:4" hidden="1" x14ac:dyDescent="0.25">
      <c r="B33" s="35"/>
      <c r="C33" s="67" t="s">
        <v>71</v>
      </c>
      <c r="D33" s="68"/>
    </row>
    <row r="34" spans="2:4" x14ac:dyDescent="0.25">
      <c r="B34" s="35"/>
      <c r="C34" s="67" t="s">
        <v>72</v>
      </c>
      <c r="D34" s="68">
        <v>11000000</v>
      </c>
    </row>
    <row r="35" spans="2:4" x14ac:dyDescent="0.25">
      <c r="B35" s="35"/>
      <c r="C35" s="67" t="s">
        <v>73</v>
      </c>
      <c r="D35" s="68">
        <v>15000000</v>
      </c>
    </row>
    <row r="36" spans="2:4" x14ac:dyDescent="0.25">
      <c r="B36" s="35"/>
      <c r="C36" s="67" t="s">
        <v>74</v>
      </c>
      <c r="D36" s="66">
        <v>340500000</v>
      </c>
    </row>
    <row r="37" spans="2:4" x14ac:dyDescent="0.25">
      <c r="B37" s="35"/>
      <c r="C37" s="67" t="s">
        <v>75</v>
      </c>
      <c r="D37" s="69">
        <v>5000000</v>
      </c>
    </row>
    <row r="38" spans="2:4" x14ac:dyDescent="0.25">
      <c r="B38" s="10" t="s">
        <v>76</v>
      </c>
      <c r="C38" s="39" t="s">
        <v>77</v>
      </c>
      <c r="D38" s="46">
        <f>SUM(D39:D50)</f>
        <v>222545207</v>
      </c>
    </row>
    <row r="39" spans="2:4" x14ac:dyDescent="0.25">
      <c r="B39" s="45"/>
      <c r="C39" s="67" t="s">
        <v>78</v>
      </c>
      <c r="D39" s="70">
        <v>110000000</v>
      </c>
    </row>
    <row r="40" spans="2:4" x14ac:dyDescent="0.25">
      <c r="B40" s="35"/>
      <c r="C40" s="67" t="s">
        <v>79</v>
      </c>
      <c r="D40" s="71">
        <v>10500000</v>
      </c>
    </row>
    <row r="41" spans="2:4" x14ac:dyDescent="0.25">
      <c r="B41" s="47"/>
      <c r="C41" s="67" t="s">
        <v>80</v>
      </c>
      <c r="D41" s="71">
        <v>15000000</v>
      </c>
    </row>
    <row r="42" spans="2:4" x14ac:dyDescent="0.25">
      <c r="B42" s="35"/>
      <c r="C42" s="67" t="s">
        <v>81</v>
      </c>
      <c r="D42" s="48">
        <v>33045207</v>
      </c>
    </row>
    <row r="43" spans="2:4" x14ac:dyDescent="0.25">
      <c r="B43" s="35"/>
      <c r="C43" s="67" t="s">
        <v>82</v>
      </c>
      <c r="D43" s="48">
        <v>12000000</v>
      </c>
    </row>
    <row r="44" spans="2:4" x14ac:dyDescent="0.25">
      <c r="B44" s="35"/>
      <c r="C44" s="67" t="s">
        <v>83</v>
      </c>
      <c r="D44" s="48">
        <v>10000000</v>
      </c>
    </row>
    <row r="45" spans="2:4" hidden="1" x14ac:dyDescent="0.25">
      <c r="B45" s="35"/>
      <c r="C45" s="67" t="s">
        <v>84</v>
      </c>
      <c r="D45" s="48"/>
    </row>
    <row r="46" spans="2:4" hidden="1" x14ac:dyDescent="0.25">
      <c r="B46" s="35"/>
      <c r="C46" s="67" t="s">
        <v>85</v>
      </c>
      <c r="D46" s="48"/>
    </row>
    <row r="47" spans="2:4" x14ac:dyDescent="0.25">
      <c r="B47" s="35"/>
      <c r="C47" s="67" t="s">
        <v>86</v>
      </c>
      <c r="D47" s="48">
        <v>7000000</v>
      </c>
    </row>
    <row r="48" spans="2:4" x14ac:dyDescent="0.25">
      <c r="B48" s="35"/>
      <c r="C48" s="67" t="s">
        <v>87</v>
      </c>
      <c r="D48" s="48">
        <v>5000000</v>
      </c>
    </row>
    <row r="49" spans="2:4" hidden="1" x14ac:dyDescent="0.25">
      <c r="B49" s="35"/>
      <c r="C49" s="67" t="s">
        <v>88</v>
      </c>
      <c r="D49" s="48">
        <v>0</v>
      </c>
    </row>
    <row r="50" spans="2:4" x14ac:dyDescent="0.25">
      <c r="B50" s="35"/>
      <c r="C50" s="67" t="s">
        <v>89</v>
      </c>
      <c r="D50" s="48">
        <v>20000000</v>
      </c>
    </row>
    <row r="51" spans="2:4" hidden="1" x14ac:dyDescent="0.25">
      <c r="C51" s="49" t="s">
        <v>90</v>
      </c>
      <c r="D51" s="48">
        <v>10000000</v>
      </c>
    </row>
    <row r="52" spans="2:4" hidden="1" x14ac:dyDescent="0.25">
      <c r="C52" s="50" t="s">
        <v>91</v>
      </c>
      <c r="D52" s="48">
        <v>10000000</v>
      </c>
    </row>
    <row r="53" spans="2:4" hidden="1" x14ac:dyDescent="0.25">
      <c r="C53" s="50" t="s">
        <v>92</v>
      </c>
      <c r="D53" s="48">
        <v>10000000</v>
      </c>
    </row>
    <row r="54" spans="2:4" hidden="1" x14ac:dyDescent="0.25">
      <c r="C54" s="50" t="s">
        <v>93</v>
      </c>
      <c r="D54" s="48">
        <v>10000000</v>
      </c>
    </row>
  </sheetData>
  <mergeCells count="5">
    <mergeCell ref="C6:D6"/>
    <mergeCell ref="C2:D2"/>
    <mergeCell ref="C3:D3"/>
    <mergeCell ref="C4:D4"/>
    <mergeCell ref="C5:D5"/>
  </mergeCells>
  <pageMargins left="0.11811023622047245" right="0.11811023622047245" top="0.55118110236220474" bottom="0.55118110236220474" header="0.31496062992125984" footer="0.31496062992125984"/>
  <pageSetup scale="90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BIENESTAR</vt:lpstr>
      <vt:lpstr>CAPACITACIÓN </vt:lpstr>
      <vt:lpstr>INVESTIGACIÓN</vt:lpstr>
      <vt:lpstr>PROY SOCIAL</vt:lpstr>
      <vt:lpstr>MEJORAMIENTO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PLANEACION</cp:lastModifiedBy>
  <cp:lastPrinted>2021-04-15T00:20:55Z</cp:lastPrinted>
  <dcterms:created xsi:type="dcterms:W3CDTF">2021-01-18T19:37:36Z</dcterms:created>
  <dcterms:modified xsi:type="dcterms:W3CDTF">2022-02-17T23:01:46Z</dcterms:modified>
</cp:coreProperties>
</file>